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KD Nurlaili\23-24\Gasal\"/>
    </mc:Choice>
  </mc:AlternateContent>
  <bookViews>
    <workbookView xWindow="0" yWindow="600" windowWidth="20490" windowHeight="8430"/>
  </bookViews>
  <sheets>
    <sheet name="Sheet1" sheetId="1" r:id="rId1"/>
  </sheets>
  <definedNames>
    <definedName name="_xlnm._FilterDatabase" localSheetId="0" hidden="1">Sheet1!$A$16:$R$59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1" l="1"/>
  <c r="P42" i="1" l="1"/>
  <c r="I21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20" i="1"/>
  <c r="Q42" i="1" l="1"/>
  <c r="R42" i="1" s="1"/>
  <c r="P59" i="1"/>
  <c r="Q59" i="1" s="1"/>
  <c r="R59" i="1" s="1"/>
  <c r="P58" i="1"/>
  <c r="Q58" i="1" s="1"/>
  <c r="R58" i="1" s="1"/>
  <c r="P57" i="1"/>
  <c r="Q57" i="1" s="1"/>
  <c r="R57" i="1" s="1"/>
  <c r="P56" i="1"/>
  <c r="Q56" i="1" s="1"/>
  <c r="R56" i="1" s="1"/>
  <c r="P55" i="1"/>
  <c r="Q55" i="1" s="1"/>
  <c r="R55" i="1" s="1"/>
  <c r="P54" i="1"/>
  <c r="Q54" i="1" s="1"/>
  <c r="R54" i="1" s="1"/>
  <c r="P53" i="1"/>
  <c r="Q53" i="1" s="1"/>
  <c r="R53" i="1" s="1"/>
  <c r="P52" i="1"/>
  <c r="Q52" i="1" s="1"/>
  <c r="R52" i="1" s="1"/>
  <c r="P51" i="1"/>
  <c r="Q51" i="1" s="1"/>
  <c r="R51" i="1" s="1"/>
  <c r="P50" i="1"/>
  <c r="Q50" i="1" s="1"/>
  <c r="R50" i="1" s="1"/>
  <c r="P49" i="1"/>
  <c r="Q49" i="1" s="1"/>
  <c r="R49" i="1" s="1"/>
  <c r="P48" i="1"/>
  <c r="Q48" i="1" s="1"/>
  <c r="R48" i="1" s="1"/>
  <c r="P47" i="1"/>
  <c r="Q47" i="1" s="1"/>
  <c r="R47" i="1" s="1"/>
  <c r="P46" i="1"/>
  <c r="Q46" i="1" s="1"/>
  <c r="R46" i="1" s="1"/>
  <c r="P45" i="1"/>
  <c r="Q45" i="1" s="1"/>
  <c r="R45" i="1" s="1"/>
  <c r="P44" i="1"/>
  <c r="Q44" i="1" s="1"/>
  <c r="R44" i="1" s="1"/>
  <c r="P43" i="1"/>
  <c r="Q43" i="1" s="1"/>
  <c r="R43" i="1" s="1"/>
  <c r="P41" i="1"/>
  <c r="Q41" i="1" s="1"/>
  <c r="R41" i="1" s="1"/>
  <c r="P40" i="1"/>
  <c r="Q40" i="1" s="1"/>
  <c r="R40" i="1" s="1"/>
  <c r="P39" i="1"/>
  <c r="Q39" i="1" s="1"/>
  <c r="R39" i="1" s="1"/>
  <c r="P38" i="1"/>
  <c r="Q38" i="1" s="1"/>
  <c r="R38" i="1" s="1"/>
  <c r="P37" i="1"/>
  <c r="Q37" i="1" s="1"/>
  <c r="R37" i="1" s="1"/>
  <c r="P36" i="1"/>
  <c r="Q36" i="1" s="1"/>
  <c r="R36" i="1" s="1"/>
  <c r="P35" i="1"/>
  <c r="Q35" i="1" s="1"/>
  <c r="R35" i="1" s="1"/>
  <c r="P34" i="1"/>
  <c r="Q34" i="1" s="1"/>
  <c r="R34" i="1" s="1"/>
  <c r="P33" i="1"/>
  <c r="Q33" i="1" s="1"/>
  <c r="R33" i="1" s="1"/>
  <c r="P32" i="1"/>
  <c r="Q32" i="1" s="1"/>
  <c r="R32" i="1" s="1"/>
  <c r="P31" i="1"/>
  <c r="Q31" i="1" s="1"/>
  <c r="R31" i="1" s="1"/>
  <c r="P30" i="1"/>
  <c r="Q30" i="1" s="1"/>
  <c r="R30" i="1" s="1"/>
  <c r="P29" i="1"/>
  <c r="Q29" i="1" s="1"/>
  <c r="R29" i="1" s="1"/>
  <c r="P28" i="1"/>
  <c r="Q28" i="1" s="1"/>
  <c r="R28" i="1" s="1"/>
  <c r="P27" i="1"/>
  <c r="Q27" i="1" s="1"/>
  <c r="R27" i="1" s="1"/>
  <c r="P26" i="1"/>
  <c r="Q26" i="1" s="1"/>
  <c r="R26" i="1" s="1"/>
  <c r="P25" i="1"/>
  <c r="Q25" i="1" s="1"/>
  <c r="R25" i="1" s="1"/>
  <c r="P24" i="1"/>
  <c r="Q24" i="1" s="1"/>
  <c r="R24" i="1" s="1"/>
  <c r="P23" i="1"/>
  <c r="Q23" i="1" s="1"/>
  <c r="R23" i="1" s="1"/>
  <c r="P22" i="1"/>
  <c r="Q22" i="1" s="1"/>
  <c r="R22" i="1" s="1"/>
  <c r="P21" i="1"/>
  <c r="Q21" i="1" s="1"/>
  <c r="R21" i="1" s="1"/>
  <c r="P20" i="1"/>
  <c r="Q20" i="1" s="1"/>
  <c r="R20" i="1" s="1"/>
</calcChain>
</file>

<file path=xl/sharedStrings.xml><?xml version="1.0" encoding="utf-8"?>
<sst xmlns="http://schemas.openxmlformats.org/spreadsheetml/2006/main" count="84" uniqueCount="79">
  <si>
    <t>MATA KULIAH</t>
  </si>
  <si>
    <t>DOSEN</t>
  </si>
  <si>
    <t>1.  Hieronymus Rayi Prasetya, S.S.T., M.Si</t>
  </si>
  <si>
    <t>TEORI</t>
  </si>
  <si>
    <t>Praktikum</t>
  </si>
  <si>
    <t>Hematologi</t>
  </si>
  <si>
    <t>Kimia Klinik</t>
  </si>
  <si>
    <t>Parasitologi</t>
  </si>
  <si>
    <t>Bakteriologi</t>
  </si>
  <si>
    <t>Nilai Teori</t>
  </si>
  <si>
    <t>Laporan</t>
  </si>
  <si>
    <t>Pretest</t>
  </si>
  <si>
    <t>Nilai Praktikum</t>
  </si>
  <si>
    <t>Nilai Akhir</t>
  </si>
  <si>
    <t>Huruf</t>
  </si>
  <si>
    <t>No</t>
  </si>
  <si>
    <t>Nama</t>
  </si>
  <si>
    <t>NIM</t>
  </si>
  <si>
    <t xml:space="preserve">      </t>
  </si>
  <si>
    <t>Fitria Famela Adelena</t>
  </si>
  <si>
    <t>Jessica Irawanti Nanda</t>
  </si>
  <si>
    <t>Syahdapuan Dara Khatrina</t>
  </si>
  <si>
    <t>Yuyun Yunengsih</t>
  </si>
  <si>
    <t>Taufi Qurrohman</t>
  </si>
  <si>
    <t>Jeni Ance Domakubun</t>
  </si>
  <si>
    <t>Nining Eka Sawitri</t>
  </si>
  <si>
    <t>Tsamrotul Fuadah Hidayat</t>
  </si>
  <si>
    <t>Nana Nariswari</t>
  </si>
  <si>
    <t>I Putu Subagya Artha</t>
  </si>
  <si>
    <t>Vinsensia Rado</t>
  </si>
  <si>
    <t>Yoklin Tongo Tongo</t>
  </si>
  <si>
    <t>Rambu Pedi Mosa</t>
  </si>
  <si>
    <t>Maria Unika Deran</t>
  </si>
  <si>
    <t>Audiah Fitriani</t>
  </si>
  <si>
    <t>Seprianto Maloko</t>
  </si>
  <si>
    <t>Aldi Prayoga</t>
  </si>
  <si>
    <t>Fabio Andre Bolosan</t>
  </si>
  <si>
    <t>Evelin Clara Pattirane</t>
  </si>
  <si>
    <t>Farikhatun Nisaa Saraswati</t>
  </si>
  <si>
    <t>Ericson Umbu Robaka Dapa Ole</t>
  </si>
  <si>
    <t>Jois G Laim</t>
  </si>
  <si>
    <t>Inez Melani Lesmono</t>
  </si>
  <si>
    <t>Velisshia</t>
  </si>
  <si>
    <t>Yared Umbu Tiba Marak</t>
  </si>
  <si>
    <t>Maria Carolina De Jesus</t>
  </si>
  <si>
    <t>Maximilianus</t>
  </si>
  <si>
    <t>Elvatine Merlianto</t>
  </si>
  <si>
    <t>Shafira Choirunnisa</t>
  </si>
  <si>
    <t>Martinus Tagu Bulu</t>
  </si>
  <si>
    <t>Amalika Sifa Aini</t>
  </si>
  <si>
    <t>Elisabet Della Puspita</t>
  </si>
  <si>
    <t>Yoan Nindhea Ferliza</t>
  </si>
  <si>
    <t>Vivi Meilana Wulandari</t>
  </si>
  <si>
    <t>Aldinol Dody Wibowo</t>
  </si>
  <si>
    <t>Shinta Katarina</t>
  </si>
  <si>
    <t>Dian Nita Pramesty</t>
  </si>
  <si>
    <t>Arianto Nono</t>
  </si>
  <si>
    <t>Anastasya Sherina Br Depari</t>
  </si>
  <si>
    <t>Sri Rejeki Handayani</t>
  </si>
  <si>
    <t>Tugas</t>
  </si>
  <si>
    <t>: Pengendalian Mutu Laboratorium</t>
  </si>
  <si>
    <t>REKAPITULASI NILAI AKHIR MATA KULIAH</t>
  </si>
  <si>
    <t>STIKES GUNA BANGSA YOGYAKARTA</t>
  </si>
  <si>
    <t>PROGRAM STUDI</t>
  </si>
  <si>
    <t>: Teknologi Laboratorium Medis Program Diploma Tiga</t>
  </si>
  <si>
    <t>SEMESTER</t>
  </si>
  <si>
    <t>: 5</t>
  </si>
  <si>
    <t>KELAS</t>
  </si>
  <si>
    <t>SEMESTER GANJIL TAHUN AKADEMIK 2023/2024</t>
  </si>
  <si>
    <t>: A.13</t>
  </si>
  <si>
    <t xml:space="preserve">NB </t>
  </si>
  <si>
    <t>Peserta Remidi</t>
  </si>
  <si>
    <t>Mengetahui,</t>
  </si>
  <si>
    <t xml:space="preserve">Ketua Program Studi Teknologi Laboratorium Medis </t>
  </si>
  <si>
    <t>Koordinator Mata Kuliah</t>
  </si>
  <si>
    <t>Program Diploma Tiga</t>
  </si>
  <si>
    <t>Hieronymus Rayi Prasetya, S.S.T., M.Si</t>
  </si>
  <si>
    <t>Yogyakarta, 20 Februari 2024</t>
  </si>
  <si>
    <t>2. Nurlaili Farida Muhajir, S.KM., M.Sc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</si>
</sst>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0.0"/>
    <numFmt numFmtId="166" formatCode="0_);[Red]\(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2" borderId="0" xfId="0" applyFont="1" applyFill="1"/>
    <xf numFmtId="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0" xfId="0" applyFill="1"/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3" fillId="2" borderId="1" xfId="0" applyNumberFormat="1" applyFont="1" applyFill="1" applyBorder="1" applyAlignment="1">
      <alignment horizontal="center" vertical="center"/>
    </xf>
    <xf numFmtId="9" fontId="3" fillId="2" borderId="2" xfId="0" applyNumberFormat="1" applyFont="1" applyFill="1" applyBorder="1" applyAlignment="1">
      <alignment horizontal="center" vertical="center"/>
    </xf>
    <xf numFmtId="9" fontId="3" fillId="2" borderId="3" xfId="0" applyNumberFormat="1" applyFont="1" applyFill="1" applyBorder="1" applyAlignment="1">
      <alignment horizontal="center" vertical="center"/>
    </xf>
    <xf numFmtId="9" fontId="3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5" borderId="0" xfId="0" applyFill="1"/>
    <xf numFmtId="0" fontId="7" fillId="0" borderId="0" xfId="2" applyFont="1" applyAlignment="1">
      <alignment horizontal="center"/>
    </xf>
    <xf numFmtId="0" fontId="7" fillId="0" borderId="0" xfId="2" applyFont="1"/>
    <xf numFmtId="0" fontId="7" fillId="0" borderId="0" xfId="2" applyFont="1" applyAlignment="1">
      <alignment horizontal="left"/>
    </xf>
    <xf numFmtId="0" fontId="7" fillId="0" borderId="0" xfId="0" applyFont="1"/>
    <xf numFmtId="0" fontId="8" fillId="0" borderId="0" xfId="0" applyFont="1"/>
    <xf numFmtId="0" fontId="3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6" fillId="0" borderId="8" xfId="0" applyFont="1" applyBorder="1" applyAlignment="1">
      <alignment horizontal="left" wrapText="1"/>
    </xf>
    <xf numFmtId="0" fontId="3" fillId="2" borderId="1" xfId="0" applyFont="1" applyFill="1" applyBorder="1" applyAlignment="1">
      <alignment vertical="top" wrapText="1"/>
    </xf>
    <xf numFmtId="1" fontId="3" fillId="2" borderId="1" xfId="0" applyNumberFormat="1" applyFont="1" applyFill="1" applyBorder="1"/>
    <xf numFmtId="2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1" xfId="0" applyFont="1" applyFill="1" applyBorder="1"/>
    <xf numFmtId="0" fontId="6" fillId="3" borderId="8" xfId="0" applyFont="1" applyFill="1" applyBorder="1" applyAlignment="1">
      <alignment horizontal="left" wrapText="1"/>
    </xf>
    <xf numFmtId="0" fontId="3" fillId="2" borderId="5" xfId="0" applyFont="1" applyFill="1" applyBorder="1" applyAlignment="1"/>
    <xf numFmtId="0" fontId="3" fillId="2" borderId="1" xfId="0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quotePrefix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6" fillId="2" borderId="1" xfId="0" applyFont="1" applyFill="1" applyBorder="1" applyAlignment="1" applyProtection="1">
      <alignment vertical="top"/>
      <protection locked="0"/>
    </xf>
    <xf numFmtId="1" fontId="6" fillId="2" borderId="1" xfId="0" applyNumberFormat="1" applyFont="1" applyFill="1" applyBorder="1" applyAlignment="1" applyProtection="1">
      <alignment vertical="top"/>
      <protection locked="0"/>
    </xf>
    <xf numFmtId="1" fontId="4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right" vertical="top"/>
    </xf>
    <xf numFmtId="165" fontId="5" fillId="2" borderId="1" xfId="0" applyNumberFormat="1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66" fontId="4" fillId="2" borderId="1" xfId="3" applyNumberFormat="1" applyFont="1" applyFill="1" applyBorder="1" applyAlignment="1">
      <alignment horizontal="center" vertical="center"/>
    </xf>
    <xf numFmtId="164" fontId="4" fillId="2" borderId="1" xfId="3" applyNumberFormat="1" applyFont="1" applyFill="1" applyBorder="1" applyAlignment="1">
      <alignment horizontal="center" vertical="center"/>
    </xf>
    <xf numFmtId="164" fontId="4" fillId="2" borderId="5" xfId="3" applyNumberFormat="1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/>
    </xf>
    <xf numFmtId="0" fontId="7" fillId="2" borderId="0" xfId="2" applyFont="1" applyFill="1" applyAlignment="1">
      <alignment horizontal="left"/>
    </xf>
    <xf numFmtId="0" fontId="7" fillId="2" borderId="0" xfId="2" applyFont="1" applyFill="1" applyAlignment="1"/>
    <xf numFmtId="0" fontId="7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9" fontId="3" fillId="2" borderId="1" xfId="0" applyNumberFormat="1" applyFont="1" applyFill="1" applyBorder="1" applyAlignment="1">
      <alignment horizontal="center" vertical="center"/>
    </xf>
    <xf numFmtId="9" fontId="3" fillId="2" borderId="2" xfId="0" applyNumberFormat="1" applyFont="1" applyFill="1" applyBorder="1" applyAlignment="1">
      <alignment horizontal="center" vertical="center"/>
    </xf>
    <xf numFmtId="9" fontId="3" fillId="2" borderId="3" xfId="0" applyNumberFormat="1" applyFont="1" applyFill="1" applyBorder="1" applyAlignment="1">
      <alignment horizontal="center" vertical="center"/>
    </xf>
    <xf numFmtId="9" fontId="3" fillId="2" borderId="4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57150</xdr:rowOff>
    </xdr:from>
    <xdr:to>
      <xdr:col>1</xdr:col>
      <xdr:colOff>609600</xdr:colOff>
      <xdr:row>3</xdr:row>
      <xdr:rowOff>114300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46BAC03F-6443-48D7-9D1C-4B3529F1E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57150"/>
          <a:ext cx="552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64</xdr:row>
      <xdr:rowOff>161925</xdr:rowOff>
    </xdr:from>
    <xdr:to>
      <xdr:col>6</xdr:col>
      <xdr:colOff>414735</xdr:colOff>
      <xdr:row>70</xdr:row>
      <xdr:rowOff>114580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9125" y="14925675"/>
          <a:ext cx="795735" cy="1095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"/>
  <sheetViews>
    <sheetView tabSelected="1" zoomScale="110" zoomScaleNormal="110" workbookViewId="0">
      <selection activeCell="K9" sqref="K9"/>
    </sheetView>
  </sheetViews>
  <sheetFormatPr defaultRowHeight="15" x14ac:dyDescent="0.25"/>
  <cols>
    <col min="1" max="1" width="4.42578125" customWidth="1"/>
    <col min="2" max="2" width="10.28515625" customWidth="1"/>
    <col min="3" max="3" width="27.85546875" customWidth="1"/>
    <col min="4" max="4" width="11.28515625" style="8" customWidth="1"/>
    <col min="5" max="18" width="9.140625" style="8" customWidth="1"/>
  </cols>
  <sheetData>
    <row r="1" spans="1:18" ht="16.5" x14ac:dyDescent="0.25">
      <c r="A1" s="64" t="s">
        <v>61</v>
      </c>
      <c r="B1" s="64"/>
      <c r="C1" s="64"/>
      <c r="D1" s="64"/>
      <c r="E1" s="64"/>
      <c r="F1" s="64"/>
      <c r="G1" s="64"/>
      <c r="H1" s="64"/>
      <c r="I1" s="64"/>
    </row>
    <row r="2" spans="1:18" ht="16.5" x14ac:dyDescent="0.25">
      <c r="A2" s="64" t="s">
        <v>62</v>
      </c>
      <c r="B2" s="64"/>
      <c r="C2" s="64"/>
      <c r="D2" s="64"/>
      <c r="E2" s="64"/>
      <c r="F2" s="64"/>
      <c r="G2" s="64"/>
      <c r="H2" s="64"/>
      <c r="I2" s="64"/>
    </row>
    <row r="3" spans="1:18" ht="16.5" x14ac:dyDescent="0.25">
      <c r="A3" s="64" t="s">
        <v>68</v>
      </c>
      <c r="B3" s="64"/>
      <c r="C3" s="64"/>
      <c r="D3" s="64"/>
      <c r="E3" s="64"/>
      <c r="F3" s="64"/>
      <c r="G3" s="64"/>
      <c r="H3" s="64"/>
      <c r="I3" s="64"/>
    </row>
    <row r="4" spans="1:18" ht="17.25" thickBot="1" x14ac:dyDescent="0.3">
      <c r="A4" s="19"/>
      <c r="B4" s="19"/>
      <c r="C4" s="20"/>
      <c r="D4" s="39"/>
      <c r="E4" s="39"/>
      <c r="F4" s="39"/>
      <c r="G4" s="39"/>
      <c r="H4" s="39"/>
      <c r="I4" s="40"/>
    </row>
    <row r="5" spans="1:18" ht="17.25" thickTop="1" x14ac:dyDescent="0.25">
      <c r="A5" s="21"/>
      <c r="B5" s="21"/>
      <c r="C5" s="22"/>
      <c r="D5" s="41"/>
      <c r="E5" s="41"/>
      <c r="F5" s="41"/>
      <c r="G5" s="41"/>
      <c r="H5" s="41"/>
      <c r="I5" s="42"/>
    </row>
    <row r="6" spans="1:18" ht="16.5" x14ac:dyDescent="0.25">
      <c r="A6" s="1" t="s">
        <v>63</v>
      </c>
      <c r="B6" s="10"/>
      <c r="C6" s="2"/>
      <c r="D6" s="43" t="s">
        <v>64</v>
      </c>
      <c r="E6" s="41"/>
      <c r="F6" s="41"/>
      <c r="G6" s="41"/>
      <c r="H6" s="41"/>
      <c r="I6" s="42"/>
    </row>
    <row r="7" spans="1:18" ht="16.5" x14ac:dyDescent="0.25">
      <c r="A7" s="1" t="s">
        <v>65</v>
      </c>
      <c r="B7" s="10"/>
      <c r="C7" s="2"/>
      <c r="D7" s="44" t="s">
        <v>66</v>
      </c>
      <c r="E7" s="41"/>
      <c r="F7" s="41"/>
      <c r="G7" s="41"/>
      <c r="H7" s="41"/>
      <c r="I7" s="42"/>
    </row>
    <row r="8" spans="1:18" ht="16.5" x14ac:dyDescent="0.25">
      <c r="A8" s="1" t="s">
        <v>67</v>
      </c>
      <c r="B8" s="10"/>
      <c r="C8" s="2"/>
      <c r="D8" s="45" t="s">
        <v>69</v>
      </c>
      <c r="E8" s="42"/>
      <c r="F8" s="42"/>
      <c r="G8" s="41"/>
      <c r="H8" s="41"/>
      <c r="I8" s="42"/>
    </row>
    <row r="9" spans="1:18" ht="16.5" x14ac:dyDescent="0.25">
      <c r="A9" s="3" t="s">
        <v>0</v>
      </c>
      <c r="B9" s="10"/>
      <c r="C9" s="2"/>
      <c r="D9" s="46" t="s">
        <v>60</v>
      </c>
      <c r="E9" s="46"/>
      <c r="F9" s="45"/>
      <c r="G9" s="47"/>
      <c r="H9" s="47"/>
      <c r="I9" s="45"/>
    </row>
    <row r="10" spans="1:18" ht="16.5" x14ac:dyDescent="0.25">
      <c r="A10" s="3" t="s">
        <v>1</v>
      </c>
      <c r="B10" s="10"/>
      <c r="C10" s="2"/>
      <c r="D10" s="46" t="s">
        <v>2</v>
      </c>
      <c r="E10" s="46"/>
      <c r="F10" s="45"/>
      <c r="G10" s="47"/>
      <c r="H10" s="47"/>
      <c r="I10" s="45"/>
    </row>
    <row r="11" spans="1:18" ht="16.5" x14ac:dyDescent="0.25">
      <c r="A11" s="3"/>
      <c r="B11" s="10"/>
      <c r="C11" s="2"/>
      <c r="D11" s="46" t="s">
        <v>78</v>
      </c>
      <c r="H11" s="47"/>
      <c r="I11" s="45"/>
    </row>
    <row r="13" spans="1:18" ht="16.5" x14ac:dyDescent="0.25">
      <c r="D13" s="46"/>
    </row>
    <row r="15" spans="1:18" x14ac:dyDescent="0.25">
      <c r="A15" s="4"/>
      <c r="B15" s="5"/>
      <c r="C15" s="5"/>
      <c r="D15" s="65" t="s">
        <v>3</v>
      </c>
      <c r="E15" s="65"/>
      <c r="F15" s="65"/>
      <c r="G15" s="65"/>
      <c r="H15" s="65"/>
      <c r="I15" s="65"/>
      <c r="J15" s="15"/>
      <c r="K15" s="15"/>
      <c r="L15" s="66" t="s">
        <v>4</v>
      </c>
      <c r="M15" s="66"/>
      <c r="N15" s="66"/>
      <c r="O15" s="66"/>
      <c r="P15" s="66"/>
      <c r="Q15" s="16"/>
      <c r="R15" s="16"/>
    </row>
    <row r="16" spans="1:18" x14ac:dyDescent="0.25">
      <c r="A16" s="69" t="s">
        <v>15</v>
      </c>
      <c r="B16" s="71" t="s">
        <v>16</v>
      </c>
      <c r="C16" s="71" t="s">
        <v>17</v>
      </c>
      <c r="D16" s="15" t="s">
        <v>5</v>
      </c>
      <c r="E16" s="15" t="s">
        <v>6</v>
      </c>
      <c r="F16" s="15" t="s">
        <v>7</v>
      </c>
      <c r="G16" s="15" t="s">
        <v>8</v>
      </c>
      <c r="H16" s="15" t="s">
        <v>59</v>
      </c>
      <c r="I16" s="67" t="s">
        <v>9</v>
      </c>
      <c r="J16" s="15" t="s">
        <v>10</v>
      </c>
      <c r="K16" s="15" t="s">
        <v>11</v>
      </c>
      <c r="L16" s="15" t="s">
        <v>5</v>
      </c>
      <c r="M16" s="15" t="s">
        <v>6</v>
      </c>
      <c r="N16" s="15" t="s">
        <v>7</v>
      </c>
      <c r="O16" s="15" t="s">
        <v>8</v>
      </c>
      <c r="P16" s="68" t="s">
        <v>12</v>
      </c>
      <c r="Q16" s="73" t="s">
        <v>13</v>
      </c>
      <c r="R16" s="73" t="s">
        <v>14</v>
      </c>
    </row>
    <row r="17" spans="1:18" x14ac:dyDescent="0.25">
      <c r="A17" s="70"/>
      <c r="B17" s="72"/>
      <c r="C17" s="72"/>
      <c r="D17" s="11">
        <v>0.35</v>
      </c>
      <c r="E17" s="11">
        <v>0.35</v>
      </c>
      <c r="F17" s="11">
        <v>0.15</v>
      </c>
      <c r="G17" s="11">
        <v>0.15</v>
      </c>
      <c r="H17" s="11">
        <v>0.05</v>
      </c>
      <c r="I17" s="67"/>
      <c r="J17" s="6">
        <v>0.05</v>
      </c>
      <c r="K17" s="6">
        <v>0.05</v>
      </c>
      <c r="L17" s="11">
        <v>0.3</v>
      </c>
      <c r="M17" s="11">
        <v>0.3</v>
      </c>
      <c r="N17" s="11">
        <v>0.15</v>
      </c>
      <c r="O17" s="11">
        <v>0.15</v>
      </c>
      <c r="P17" s="68"/>
      <c r="Q17" s="73"/>
      <c r="R17" s="73"/>
    </row>
    <row r="18" spans="1:18" x14ac:dyDescent="0.25">
      <c r="A18" s="70"/>
      <c r="B18" s="72"/>
      <c r="C18" s="72"/>
      <c r="D18" s="74">
        <v>0.4</v>
      </c>
      <c r="E18" s="74"/>
      <c r="F18" s="74"/>
      <c r="G18" s="74"/>
      <c r="H18" s="11"/>
      <c r="I18" s="7"/>
      <c r="J18" s="75">
        <v>0.6</v>
      </c>
      <c r="K18" s="76"/>
      <c r="L18" s="76"/>
      <c r="M18" s="76"/>
      <c r="N18" s="76"/>
      <c r="O18" s="77"/>
      <c r="P18" s="7"/>
      <c r="Q18" s="16"/>
      <c r="R18" s="16"/>
    </row>
    <row r="19" spans="1:18" x14ac:dyDescent="0.25">
      <c r="A19" s="17"/>
      <c r="B19" s="18"/>
      <c r="C19" s="18"/>
      <c r="D19" s="11" t="s">
        <v>18</v>
      </c>
      <c r="E19" s="11"/>
      <c r="F19" s="11"/>
      <c r="G19" s="11"/>
      <c r="H19" s="11"/>
      <c r="I19" s="7"/>
      <c r="J19" s="12"/>
      <c r="K19" s="13"/>
      <c r="L19" s="13"/>
      <c r="M19" s="13"/>
      <c r="N19" s="13"/>
      <c r="O19" s="14"/>
      <c r="P19" s="7"/>
      <c r="Q19" s="16"/>
      <c r="R19" s="16"/>
    </row>
    <row r="20" spans="1:18" x14ac:dyDescent="0.25">
      <c r="A20" s="29">
        <v>1</v>
      </c>
      <c r="B20" s="30">
        <v>20300028</v>
      </c>
      <c r="C20" s="31" t="s">
        <v>19</v>
      </c>
      <c r="D20" s="15">
        <v>72</v>
      </c>
      <c r="E20" s="48">
        <v>95</v>
      </c>
      <c r="F20" s="32">
        <v>50</v>
      </c>
      <c r="G20" s="33">
        <v>80</v>
      </c>
      <c r="H20" s="49">
        <v>50</v>
      </c>
      <c r="I20" s="7">
        <f>0.35*D20+0.3*E20+0.15*F20+0.15*G20+0.05*H20</f>
        <v>75.7</v>
      </c>
      <c r="J20" s="50">
        <v>69.599999999999994</v>
      </c>
      <c r="K20" s="9">
        <v>60</v>
      </c>
      <c r="L20" s="38">
        <v>80</v>
      </c>
      <c r="M20" s="51">
        <v>50</v>
      </c>
      <c r="N20" s="34">
        <v>30</v>
      </c>
      <c r="O20" s="35">
        <v>67</v>
      </c>
      <c r="P20" s="52">
        <f>J20*0.05+K20*0.05+L20*0.3+M20*0.3+N20*0.15+O20*0.15</f>
        <v>60.03</v>
      </c>
      <c r="Q20" s="53">
        <f>I20*0.4+P20*0.6</f>
        <v>66.298000000000002</v>
      </c>
      <c r="R20" s="15" t="str">
        <f>IF(Q20&gt;=76,"A",(IF(Q20&gt;=66,"B",(IF(Q20&gt;=55,"C",(IF(Q20&gt;=27,"D",(IF(4&gt;=0,"E",)))))))))</f>
        <v>B</v>
      </c>
    </row>
    <row r="21" spans="1:18" x14ac:dyDescent="0.25">
      <c r="A21" s="29">
        <v>2</v>
      </c>
      <c r="B21" s="30">
        <v>21300002</v>
      </c>
      <c r="C21" s="36" t="s">
        <v>20</v>
      </c>
      <c r="D21" s="54">
        <v>70</v>
      </c>
      <c r="E21" s="48">
        <v>85</v>
      </c>
      <c r="F21" s="32">
        <v>50</v>
      </c>
      <c r="G21" s="33">
        <v>60</v>
      </c>
      <c r="H21" s="49">
        <v>90</v>
      </c>
      <c r="I21" s="7">
        <f t="shared" ref="I21:I59" si="0">0.35*D21+0.3*E21+0.15*F21+0.15*G21+0.05*H21</f>
        <v>71</v>
      </c>
      <c r="J21" s="55">
        <v>64</v>
      </c>
      <c r="K21" s="9">
        <v>70</v>
      </c>
      <c r="L21" s="38">
        <v>75</v>
      </c>
      <c r="M21" s="51">
        <v>67</v>
      </c>
      <c r="N21" s="34">
        <v>50</v>
      </c>
      <c r="O21" s="35">
        <v>50</v>
      </c>
      <c r="P21" s="52">
        <f t="shared" ref="P21:P59" si="1">J21*0.05+K21*0.05+L21*0.3+M21*0.3+N21*0.15+O21*0.15</f>
        <v>64.3</v>
      </c>
      <c r="Q21" s="53">
        <f t="shared" ref="Q21:Q59" si="2">I21*0.4+P21*0.6</f>
        <v>66.98</v>
      </c>
      <c r="R21" s="15" t="str">
        <f t="shared" ref="R21:R59" si="3">IF(Q21&gt;=76,"A",(IF(Q21&gt;=66,"B",(IF(Q21&gt;=55,"C",(IF(Q21&gt;=27,"D",(IF(4&gt;=0,"E",)))))))))</f>
        <v>B</v>
      </c>
    </row>
    <row r="22" spans="1:18" x14ac:dyDescent="0.25">
      <c r="A22" s="29">
        <v>3</v>
      </c>
      <c r="B22" s="30">
        <v>21300004</v>
      </c>
      <c r="C22" s="31" t="s">
        <v>21</v>
      </c>
      <c r="D22" s="54">
        <v>76</v>
      </c>
      <c r="E22" s="48">
        <v>85</v>
      </c>
      <c r="F22" s="32">
        <v>60</v>
      </c>
      <c r="G22" s="33">
        <v>60</v>
      </c>
      <c r="H22" s="49">
        <v>90</v>
      </c>
      <c r="I22" s="7">
        <f>0.35*D22+0.3*E22+0.15*F22+0.15*G22+0.05*H22</f>
        <v>74.599999999999994</v>
      </c>
      <c r="J22" s="55">
        <v>76.2</v>
      </c>
      <c r="K22" s="9">
        <v>70</v>
      </c>
      <c r="L22" s="38">
        <v>90</v>
      </c>
      <c r="M22" s="51">
        <v>100</v>
      </c>
      <c r="N22" s="34">
        <v>60</v>
      </c>
      <c r="O22" s="35">
        <v>67</v>
      </c>
      <c r="P22" s="52">
        <f t="shared" si="1"/>
        <v>83.36</v>
      </c>
      <c r="Q22" s="53">
        <f t="shared" si="2"/>
        <v>79.855999999999995</v>
      </c>
      <c r="R22" s="15" t="str">
        <f t="shared" si="3"/>
        <v>A</v>
      </c>
    </row>
    <row r="23" spans="1:18" x14ac:dyDescent="0.25">
      <c r="A23" s="29">
        <v>4</v>
      </c>
      <c r="B23" s="30">
        <v>21300005</v>
      </c>
      <c r="C23" s="36" t="s">
        <v>22</v>
      </c>
      <c r="D23" s="54">
        <v>40</v>
      </c>
      <c r="E23" s="48">
        <v>95</v>
      </c>
      <c r="F23" s="32">
        <v>60</v>
      </c>
      <c r="G23" s="33">
        <v>40</v>
      </c>
      <c r="H23" s="49">
        <v>90</v>
      </c>
      <c r="I23" s="7">
        <f t="shared" si="0"/>
        <v>62</v>
      </c>
      <c r="J23" s="55">
        <v>72.400000000000006</v>
      </c>
      <c r="K23" s="9">
        <v>60</v>
      </c>
      <c r="L23" s="38">
        <v>80</v>
      </c>
      <c r="M23" s="51">
        <v>17</v>
      </c>
      <c r="N23" s="34">
        <v>70</v>
      </c>
      <c r="O23" s="35">
        <v>50</v>
      </c>
      <c r="P23" s="52">
        <f t="shared" si="1"/>
        <v>53.72</v>
      </c>
      <c r="Q23" s="53">
        <f t="shared" si="2"/>
        <v>57.031999999999996</v>
      </c>
      <c r="R23" s="15" t="str">
        <f t="shared" si="3"/>
        <v>C</v>
      </c>
    </row>
    <row r="24" spans="1:18" x14ac:dyDescent="0.25">
      <c r="A24" s="29">
        <v>5</v>
      </c>
      <c r="B24" s="30">
        <v>21300006</v>
      </c>
      <c r="C24" s="31" t="s">
        <v>23</v>
      </c>
      <c r="D24" s="54">
        <v>45</v>
      </c>
      <c r="E24" s="48">
        <v>100</v>
      </c>
      <c r="F24" s="32">
        <v>50</v>
      </c>
      <c r="G24" s="33">
        <v>60</v>
      </c>
      <c r="H24" s="49">
        <v>0</v>
      </c>
      <c r="I24" s="7">
        <f t="shared" si="0"/>
        <v>62.25</v>
      </c>
      <c r="J24" s="55">
        <v>71.8</v>
      </c>
      <c r="K24" s="9">
        <v>70</v>
      </c>
      <c r="L24" s="38">
        <v>90</v>
      </c>
      <c r="M24" s="51">
        <v>83</v>
      </c>
      <c r="N24" s="34">
        <v>70</v>
      </c>
      <c r="O24" s="35">
        <v>50</v>
      </c>
      <c r="P24" s="52">
        <f t="shared" si="1"/>
        <v>76.990000000000009</v>
      </c>
      <c r="Q24" s="53">
        <f t="shared" si="2"/>
        <v>71.094000000000008</v>
      </c>
      <c r="R24" s="15" t="str">
        <f t="shared" si="3"/>
        <v>B</v>
      </c>
    </row>
    <row r="25" spans="1:18" x14ac:dyDescent="0.25">
      <c r="A25" s="29">
        <v>6</v>
      </c>
      <c r="B25" s="30">
        <v>21300011</v>
      </c>
      <c r="C25" s="36" t="s">
        <v>24</v>
      </c>
      <c r="D25" s="54">
        <v>45</v>
      </c>
      <c r="E25" s="48">
        <v>100</v>
      </c>
      <c r="F25" s="32">
        <v>60</v>
      </c>
      <c r="G25" s="33">
        <v>50</v>
      </c>
      <c r="H25" s="49">
        <v>72</v>
      </c>
      <c r="I25" s="7">
        <f t="shared" si="0"/>
        <v>65.849999999999994</v>
      </c>
      <c r="J25" s="55">
        <v>57.6</v>
      </c>
      <c r="K25" s="9">
        <v>70</v>
      </c>
      <c r="L25" s="38">
        <v>80</v>
      </c>
      <c r="M25" s="51">
        <v>17</v>
      </c>
      <c r="N25" s="34">
        <v>50</v>
      </c>
      <c r="O25" s="35">
        <v>83</v>
      </c>
      <c r="P25" s="52">
        <f t="shared" si="1"/>
        <v>55.430000000000007</v>
      </c>
      <c r="Q25" s="53">
        <f t="shared" si="2"/>
        <v>59.597999999999999</v>
      </c>
      <c r="R25" s="15" t="str">
        <f t="shared" si="3"/>
        <v>C</v>
      </c>
    </row>
    <row r="26" spans="1:18" x14ac:dyDescent="0.25">
      <c r="A26" s="29">
        <v>7</v>
      </c>
      <c r="B26" s="62">
        <v>21300012</v>
      </c>
      <c r="C26" s="63" t="s">
        <v>25</v>
      </c>
      <c r="D26" s="54">
        <v>90</v>
      </c>
      <c r="E26" s="48">
        <v>77</v>
      </c>
      <c r="F26" s="32">
        <v>40</v>
      </c>
      <c r="G26" s="33">
        <v>100</v>
      </c>
      <c r="H26" s="49">
        <v>100</v>
      </c>
      <c r="I26" s="7">
        <f t="shared" si="0"/>
        <v>80.599999999999994</v>
      </c>
      <c r="J26" s="56">
        <v>72.599999999999994</v>
      </c>
      <c r="K26" s="9">
        <v>100</v>
      </c>
      <c r="L26" s="38">
        <v>80</v>
      </c>
      <c r="M26" s="51">
        <v>67</v>
      </c>
      <c r="N26" s="34">
        <v>60</v>
      </c>
      <c r="O26" s="35">
        <v>83</v>
      </c>
      <c r="P26" s="52">
        <f t="shared" si="1"/>
        <v>74.179999999999993</v>
      </c>
      <c r="Q26" s="53">
        <f t="shared" si="2"/>
        <v>76.74799999999999</v>
      </c>
      <c r="R26" s="15" t="str">
        <f t="shared" si="3"/>
        <v>A</v>
      </c>
    </row>
    <row r="27" spans="1:18" x14ac:dyDescent="0.25">
      <c r="A27" s="29">
        <v>8</v>
      </c>
      <c r="B27" s="30">
        <v>21300013</v>
      </c>
      <c r="C27" s="31" t="s">
        <v>26</v>
      </c>
      <c r="D27" s="54">
        <v>69</v>
      </c>
      <c r="E27" s="48">
        <v>100</v>
      </c>
      <c r="F27" s="32">
        <v>80</v>
      </c>
      <c r="G27" s="33">
        <v>60</v>
      </c>
      <c r="H27" s="49">
        <v>100</v>
      </c>
      <c r="I27" s="7">
        <f t="shared" si="0"/>
        <v>80.150000000000006</v>
      </c>
      <c r="J27" s="56">
        <v>74.400000000000006</v>
      </c>
      <c r="K27" s="9">
        <v>100</v>
      </c>
      <c r="L27" s="38">
        <v>90</v>
      </c>
      <c r="M27" s="51">
        <v>33</v>
      </c>
      <c r="N27" s="34">
        <v>70</v>
      </c>
      <c r="O27" s="35">
        <v>50</v>
      </c>
      <c r="P27" s="52">
        <f t="shared" si="1"/>
        <v>63.62</v>
      </c>
      <c r="Q27" s="53">
        <f t="shared" si="2"/>
        <v>70.231999999999999</v>
      </c>
      <c r="R27" s="15" t="str">
        <f>IF(Q27&gt;=76,"A",(IF(Q27&gt;=66,"B",(IF(Q27&gt;=55,"C",(IF(Q27&gt;=27,"D",(IF(4&gt;=0,"E",)))))))))</f>
        <v>B</v>
      </c>
    </row>
    <row r="28" spans="1:18" x14ac:dyDescent="0.25">
      <c r="A28" s="29">
        <v>9</v>
      </c>
      <c r="B28" s="30">
        <v>21300014</v>
      </c>
      <c r="C28" s="31" t="s">
        <v>27</v>
      </c>
      <c r="D28" s="54">
        <v>69</v>
      </c>
      <c r="E28" s="48">
        <v>100</v>
      </c>
      <c r="F28" s="32">
        <v>20</v>
      </c>
      <c r="G28" s="33">
        <v>60</v>
      </c>
      <c r="H28" s="49"/>
      <c r="I28" s="7">
        <f t="shared" si="0"/>
        <v>66.150000000000006</v>
      </c>
      <c r="J28" s="56">
        <v>73</v>
      </c>
      <c r="K28" s="9">
        <v>70</v>
      </c>
      <c r="L28" s="38">
        <v>65</v>
      </c>
      <c r="M28" s="51">
        <v>83</v>
      </c>
      <c r="N28" s="34">
        <v>40</v>
      </c>
      <c r="O28" s="35">
        <v>67</v>
      </c>
      <c r="P28" s="52">
        <f t="shared" si="1"/>
        <v>67.599999999999994</v>
      </c>
      <c r="Q28" s="53">
        <f t="shared" si="2"/>
        <v>67.02</v>
      </c>
      <c r="R28" s="15" t="str">
        <f t="shared" si="3"/>
        <v>B</v>
      </c>
    </row>
    <row r="29" spans="1:18" x14ac:dyDescent="0.25">
      <c r="A29" s="29">
        <v>10</v>
      </c>
      <c r="B29" s="30">
        <v>21300015</v>
      </c>
      <c r="C29" s="31" t="s">
        <v>28</v>
      </c>
      <c r="D29" s="54">
        <v>94</v>
      </c>
      <c r="E29" s="48">
        <v>100</v>
      </c>
      <c r="F29" s="32">
        <v>70</v>
      </c>
      <c r="G29" s="33">
        <v>40</v>
      </c>
      <c r="H29" s="49">
        <v>100</v>
      </c>
      <c r="I29" s="7">
        <f t="shared" si="0"/>
        <v>84.4</v>
      </c>
      <c r="J29" s="56">
        <v>73</v>
      </c>
      <c r="K29" s="9">
        <v>70</v>
      </c>
      <c r="L29" s="38">
        <v>90</v>
      </c>
      <c r="M29" s="51">
        <v>83</v>
      </c>
      <c r="N29" s="34">
        <v>70</v>
      </c>
      <c r="O29" s="35">
        <v>67</v>
      </c>
      <c r="P29" s="52">
        <f t="shared" si="1"/>
        <v>79.599999999999994</v>
      </c>
      <c r="Q29" s="53">
        <f t="shared" si="2"/>
        <v>81.52000000000001</v>
      </c>
      <c r="R29" s="15" t="str">
        <f t="shared" si="3"/>
        <v>A</v>
      </c>
    </row>
    <row r="30" spans="1:18" x14ac:dyDescent="0.25">
      <c r="A30" s="29">
        <v>11</v>
      </c>
      <c r="B30" s="30">
        <v>21300016</v>
      </c>
      <c r="C30" s="36" t="s">
        <v>29</v>
      </c>
      <c r="D30" s="54">
        <v>70</v>
      </c>
      <c r="E30" s="48">
        <v>78</v>
      </c>
      <c r="F30" s="32">
        <v>30</v>
      </c>
      <c r="G30" s="33">
        <v>80</v>
      </c>
      <c r="H30" s="49">
        <v>75</v>
      </c>
      <c r="I30" s="7">
        <f t="shared" si="0"/>
        <v>68.150000000000006</v>
      </c>
      <c r="J30" s="56">
        <v>71.599999999999994</v>
      </c>
      <c r="K30" s="9">
        <v>60</v>
      </c>
      <c r="L30" s="38">
        <v>90</v>
      </c>
      <c r="M30" s="51">
        <v>33</v>
      </c>
      <c r="N30" s="34">
        <v>60</v>
      </c>
      <c r="O30" s="35">
        <v>83</v>
      </c>
      <c r="P30" s="52">
        <f t="shared" si="1"/>
        <v>64.929999999999993</v>
      </c>
      <c r="Q30" s="53">
        <f t="shared" si="2"/>
        <v>66.217999999999989</v>
      </c>
      <c r="R30" s="15" t="str">
        <f t="shared" si="3"/>
        <v>B</v>
      </c>
    </row>
    <row r="31" spans="1:18" x14ac:dyDescent="0.25">
      <c r="A31" s="29">
        <v>12</v>
      </c>
      <c r="B31" s="30">
        <v>21300017</v>
      </c>
      <c r="C31" s="31" t="s">
        <v>30</v>
      </c>
      <c r="D31" s="54">
        <v>74</v>
      </c>
      <c r="E31" s="48">
        <v>93</v>
      </c>
      <c r="F31" s="32">
        <v>30</v>
      </c>
      <c r="G31" s="33">
        <v>60</v>
      </c>
      <c r="H31" s="49">
        <v>90</v>
      </c>
      <c r="I31" s="7">
        <f t="shared" si="0"/>
        <v>71.8</v>
      </c>
      <c r="J31" s="56">
        <v>72.599999999999994</v>
      </c>
      <c r="K31" s="9">
        <v>100</v>
      </c>
      <c r="L31" s="38">
        <v>78</v>
      </c>
      <c r="M31" s="51">
        <v>67</v>
      </c>
      <c r="N31" s="34">
        <v>50</v>
      </c>
      <c r="O31" s="35">
        <v>17</v>
      </c>
      <c r="P31" s="52">
        <f t="shared" si="1"/>
        <v>62.179999999999993</v>
      </c>
      <c r="Q31" s="53">
        <f t="shared" si="2"/>
        <v>66.027999999999992</v>
      </c>
      <c r="R31" s="15" t="str">
        <f t="shared" si="3"/>
        <v>B</v>
      </c>
    </row>
    <row r="32" spans="1:18" x14ac:dyDescent="0.25">
      <c r="A32" s="29">
        <v>13</v>
      </c>
      <c r="B32" s="30">
        <v>21300018</v>
      </c>
      <c r="C32" s="36" t="s">
        <v>31</v>
      </c>
      <c r="D32" s="54">
        <v>60</v>
      </c>
      <c r="E32" s="48">
        <v>85</v>
      </c>
      <c r="F32" s="32">
        <v>50</v>
      </c>
      <c r="G32" s="33">
        <v>60</v>
      </c>
      <c r="H32" s="49">
        <v>83</v>
      </c>
      <c r="I32" s="7">
        <f t="shared" si="0"/>
        <v>67.150000000000006</v>
      </c>
      <c r="J32" s="56">
        <v>73.599999999999994</v>
      </c>
      <c r="K32" s="9">
        <v>70</v>
      </c>
      <c r="L32" s="38">
        <v>65</v>
      </c>
      <c r="M32" s="51">
        <v>100</v>
      </c>
      <c r="N32" s="34">
        <v>80</v>
      </c>
      <c r="O32" s="35">
        <v>70</v>
      </c>
      <c r="P32" s="52">
        <f t="shared" si="1"/>
        <v>79.180000000000007</v>
      </c>
      <c r="Q32" s="53">
        <f t="shared" si="2"/>
        <v>74.368000000000009</v>
      </c>
      <c r="R32" s="15" t="str">
        <f t="shared" si="3"/>
        <v>B</v>
      </c>
    </row>
    <row r="33" spans="1:18" x14ac:dyDescent="0.25">
      <c r="A33" s="29">
        <v>14</v>
      </c>
      <c r="B33" s="30">
        <v>21300020</v>
      </c>
      <c r="C33" s="36" t="s">
        <v>32</v>
      </c>
      <c r="D33" s="54">
        <v>60</v>
      </c>
      <c r="E33" s="48">
        <v>97</v>
      </c>
      <c r="F33" s="32">
        <v>30</v>
      </c>
      <c r="G33" s="33">
        <v>80</v>
      </c>
      <c r="H33" s="49">
        <v>0</v>
      </c>
      <c r="I33" s="7">
        <f t="shared" si="0"/>
        <v>66.599999999999994</v>
      </c>
      <c r="J33" s="56">
        <v>52.4</v>
      </c>
      <c r="K33" s="9">
        <v>40</v>
      </c>
      <c r="L33" s="38">
        <v>55</v>
      </c>
      <c r="M33" s="51">
        <v>50</v>
      </c>
      <c r="N33" s="34">
        <v>50</v>
      </c>
      <c r="O33" s="35">
        <v>40</v>
      </c>
      <c r="P33" s="52">
        <f t="shared" si="1"/>
        <v>49.620000000000005</v>
      </c>
      <c r="Q33" s="53">
        <f t="shared" si="2"/>
        <v>56.412000000000006</v>
      </c>
      <c r="R33" s="15" t="str">
        <f t="shared" si="3"/>
        <v>C</v>
      </c>
    </row>
    <row r="34" spans="1:18" x14ac:dyDescent="0.25">
      <c r="A34" s="29">
        <v>15</v>
      </c>
      <c r="B34" s="62">
        <v>21300021</v>
      </c>
      <c r="C34" s="63" t="s">
        <v>33</v>
      </c>
      <c r="D34" s="54">
        <v>100</v>
      </c>
      <c r="E34" s="48">
        <v>100</v>
      </c>
      <c r="F34" s="32">
        <v>80</v>
      </c>
      <c r="G34" s="33">
        <v>80</v>
      </c>
      <c r="H34" s="49">
        <v>100</v>
      </c>
      <c r="I34" s="7">
        <f t="shared" si="0"/>
        <v>94</v>
      </c>
      <c r="J34" s="56">
        <v>74.599999999999994</v>
      </c>
      <c r="K34" s="9">
        <v>70</v>
      </c>
      <c r="L34" s="38">
        <v>100</v>
      </c>
      <c r="M34" s="51">
        <v>100</v>
      </c>
      <c r="N34" s="34">
        <v>80</v>
      </c>
      <c r="O34" s="35">
        <v>67</v>
      </c>
      <c r="P34" s="52">
        <f t="shared" si="1"/>
        <v>89.28</v>
      </c>
      <c r="Q34" s="53">
        <f t="shared" si="2"/>
        <v>91.168000000000006</v>
      </c>
      <c r="R34" s="15" t="str">
        <f t="shared" si="3"/>
        <v>A</v>
      </c>
    </row>
    <row r="35" spans="1:18" x14ac:dyDescent="0.25">
      <c r="A35" s="29">
        <v>16</v>
      </c>
      <c r="B35" s="30">
        <v>21300022</v>
      </c>
      <c r="C35" s="31" t="s">
        <v>34</v>
      </c>
      <c r="D35" s="54">
        <v>94</v>
      </c>
      <c r="E35" s="48">
        <v>90</v>
      </c>
      <c r="F35" s="32">
        <v>50</v>
      </c>
      <c r="G35" s="33">
        <v>80</v>
      </c>
      <c r="H35" s="49">
        <v>90</v>
      </c>
      <c r="I35" s="7">
        <f t="shared" si="0"/>
        <v>83.9</v>
      </c>
      <c r="J35" s="56">
        <v>73.8</v>
      </c>
      <c r="K35" s="9">
        <v>90</v>
      </c>
      <c r="L35" s="38">
        <v>75</v>
      </c>
      <c r="M35" s="51">
        <v>83</v>
      </c>
      <c r="N35" s="34">
        <v>20</v>
      </c>
      <c r="O35" s="35">
        <v>83</v>
      </c>
      <c r="P35" s="52">
        <f t="shared" si="1"/>
        <v>71.039999999999992</v>
      </c>
      <c r="Q35" s="53">
        <f t="shared" si="2"/>
        <v>76.183999999999997</v>
      </c>
      <c r="R35" s="15" t="str">
        <f t="shared" si="3"/>
        <v>A</v>
      </c>
    </row>
    <row r="36" spans="1:18" x14ac:dyDescent="0.25">
      <c r="A36" s="29">
        <v>17</v>
      </c>
      <c r="B36" s="30">
        <v>21300023</v>
      </c>
      <c r="C36" s="36" t="s">
        <v>35</v>
      </c>
      <c r="D36" s="54">
        <v>46</v>
      </c>
      <c r="E36" s="48">
        <v>100</v>
      </c>
      <c r="F36" s="32">
        <v>80</v>
      </c>
      <c r="G36" s="33">
        <v>40</v>
      </c>
      <c r="H36" s="49">
        <v>98</v>
      </c>
      <c r="I36" s="7">
        <f t="shared" si="0"/>
        <v>69</v>
      </c>
      <c r="J36" s="56">
        <v>14</v>
      </c>
      <c r="K36" s="9">
        <v>60</v>
      </c>
      <c r="L36" s="38">
        <v>85</v>
      </c>
      <c r="M36" s="51">
        <v>67</v>
      </c>
      <c r="N36" s="34">
        <v>60</v>
      </c>
      <c r="O36" s="35">
        <v>67</v>
      </c>
      <c r="P36" s="52">
        <f t="shared" si="1"/>
        <v>68.349999999999994</v>
      </c>
      <c r="Q36" s="53">
        <f t="shared" si="2"/>
        <v>68.61</v>
      </c>
      <c r="R36" s="15" t="str">
        <f t="shared" si="3"/>
        <v>B</v>
      </c>
    </row>
    <row r="37" spans="1:18" x14ac:dyDescent="0.25">
      <c r="A37" s="29">
        <v>18</v>
      </c>
      <c r="B37" s="30">
        <v>21300024</v>
      </c>
      <c r="C37" s="31" t="s">
        <v>36</v>
      </c>
      <c r="D37" s="54">
        <v>75</v>
      </c>
      <c r="E37" s="48">
        <v>100</v>
      </c>
      <c r="F37" s="32">
        <v>90</v>
      </c>
      <c r="G37" s="33">
        <v>80</v>
      </c>
      <c r="H37" s="49">
        <v>100</v>
      </c>
      <c r="I37" s="7">
        <f t="shared" si="0"/>
        <v>86.75</v>
      </c>
      <c r="J37" s="56">
        <v>73.2</v>
      </c>
      <c r="K37" s="9">
        <v>70</v>
      </c>
      <c r="L37" s="38">
        <v>90</v>
      </c>
      <c r="M37" s="51">
        <v>50</v>
      </c>
      <c r="N37" s="34">
        <v>70</v>
      </c>
      <c r="O37" s="35">
        <v>67</v>
      </c>
      <c r="P37" s="52">
        <f t="shared" si="1"/>
        <v>69.709999999999994</v>
      </c>
      <c r="Q37" s="53">
        <f t="shared" si="2"/>
        <v>76.525999999999996</v>
      </c>
      <c r="R37" s="15" t="str">
        <f t="shared" si="3"/>
        <v>A</v>
      </c>
    </row>
    <row r="38" spans="1:18" x14ac:dyDescent="0.25">
      <c r="A38" s="29">
        <v>19</v>
      </c>
      <c r="B38" s="30">
        <v>21300025</v>
      </c>
      <c r="C38" s="31" t="s">
        <v>37</v>
      </c>
      <c r="D38" s="54">
        <v>74</v>
      </c>
      <c r="E38" s="48">
        <v>90</v>
      </c>
      <c r="F38" s="32">
        <v>60</v>
      </c>
      <c r="G38" s="33">
        <v>40</v>
      </c>
      <c r="H38" s="49">
        <v>90</v>
      </c>
      <c r="I38" s="7">
        <f t="shared" si="0"/>
        <v>72.400000000000006</v>
      </c>
      <c r="J38" s="56">
        <v>73.2</v>
      </c>
      <c r="K38" s="9">
        <v>65</v>
      </c>
      <c r="L38" s="38">
        <v>80</v>
      </c>
      <c r="M38" s="51">
        <v>83</v>
      </c>
      <c r="N38" s="34">
        <v>70</v>
      </c>
      <c r="O38" s="35">
        <v>83</v>
      </c>
      <c r="P38" s="52">
        <f t="shared" si="1"/>
        <v>78.760000000000005</v>
      </c>
      <c r="Q38" s="53">
        <f t="shared" si="2"/>
        <v>76.216000000000008</v>
      </c>
      <c r="R38" s="15" t="str">
        <f t="shared" si="3"/>
        <v>A</v>
      </c>
    </row>
    <row r="39" spans="1:18" x14ac:dyDescent="0.25">
      <c r="A39" s="29">
        <v>20</v>
      </c>
      <c r="B39" s="30">
        <v>21300027</v>
      </c>
      <c r="C39" s="31" t="s">
        <v>38</v>
      </c>
      <c r="D39" s="54">
        <v>61</v>
      </c>
      <c r="E39" s="48">
        <v>100</v>
      </c>
      <c r="F39" s="32">
        <v>60</v>
      </c>
      <c r="G39" s="33">
        <v>80</v>
      </c>
      <c r="H39" s="49">
        <v>70</v>
      </c>
      <c r="I39" s="7">
        <f t="shared" si="0"/>
        <v>75.849999999999994</v>
      </c>
      <c r="J39" s="56">
        <v>72.599999999999994</v>
      </c>
      <c r="K39" s="9">
        <v>100</v>
      </c>
      <c r="L39" s="38">
        <v>50</v>
      </c>
      <c r="M39" s="51">
        <v>50</v>
      </c>
      <c r="N39" s="34">
        <v>80</v>
      </c>
      <c r="O39" s="35">
        <v>100</v>
      </c>
      <c r="P39" s="52">
        <f t="shared" si="1"/>
        <v>65.63</v>
      </c>
      <c r="Q39" s="53">
        <f t="shared" si="2"/>
        <v>69.717999999999989</v>
      </c>
      <c r="R39" s="15" t="str">
        <f t="shared" si="3"/>
        <v>B</v>
      </c>
    </row>
    <row r="40" spans="1:18" ht="26.25" x14ac:dyDescent="0.25">
      <c r="A40" s="29">
        <v>21</v>
      </c>
      <c r="B40" s="30">
        <v>21300028</v>
      </c>
      <c r="C40" s="31" t="s">
        <v>39</v>
      </c>
      <c r="D40" s="54">
        <v>55</v>
      </c>
      <c r="E40" s="48">
        <v>100</v>
      </c>
      <c r="F40" s="32">
        <v>60</v>
      </c>
      <c r="G40" s="33">
        <v>60</v>
      </c>
      <c r="H40" s="49">
        <v>100</v>
      </c>
      <c r="I40" s="7">
        <f t="shared" si="0"/>
        <v>72.25</v>
      </c>
      <c r="J40" s="56">
        <v>72</v>
      </c>
      <c r="K40" s="9">
        <v>70</v>
      </c>
      <c r="L40" s="38">
        <v>85</v>
      </c>
      <c r="M40" s="51">
        <v>67</v>
      </c>
      <c r="N40" s="34">
        <v>30</v>
      </c>
      <c r="O40" s="35">
        <v>33</v>
      </c>
      <c r="P40" s="52">
        <f t="shared" si="1"/>
        <v>62.150000000000006</v>
      </c>
      <c r="Q40" s="53">
        <f t="shared" si="2"/>
        <v>66.19</v>
      </c>
      <c r="R40" s="15" t="str">
        <f t="shared" si="3"/>
        <v>B</v>
      </c>
    </row>
    <row r="41" spans="1:18" x14ac:dyDescent="0.25">
      <c r="A41" s="29">
        <v>22</v>
      </c>
      <c r="B41" s="30">
        <v>21300029</v>
      </c>
      <c r="C41" s="31" t="s">
        <v>40</v>
      </c>
      <c r="D41" s="54">
        <v>57</v>
      </c>
      <c r="E41" s="48">
        <v>100</v>
      </c>
      <c r="F41" s="37">
        <v>40</v>
      </c>
      <c r="G41" s="33">
        <v>100</v>
      </c>
      <c r="H41" s="49">
        <v>100</v>
      </c>
      <c r="I41" s="7">
        <f t="shared" si="0"/>
        <v>75.95</v>
      </c>
      <c r="J41" s="56">
        <v>73</v>
      </c>
      <c r="K41" s="9">
        <v>100</v>
      </c>
      <c r="L41" s="38">
        <v>65</v>
      </c>
      <c r="M41" s="51">
        <v>67</v>
      </c>
      <c r="N41" s="34">
        <v>40</v>
      </c>
      <c r="O41" s="35">
        <v>83</v>
      </c>
      <c r="P41" s="52">
        <f t="shared" si="1"/>
        <v>66.7</v>
      </c>
      <c r="Q41" s="53">
        <f t="shared" si="2"/>
        <v>70.400000000000006</v>
      </c>
      <c r="R41" s="15" t="str">
        <f t="shared" si="3"/>
        <v>B</v>
      </c>
    </row>
    <row r="42" spans="1:18" s="8" customFormat="1" x14ac:dyDescent="0.25">
      <c r="A42" s="16">
        <v>23</v>
      </c>
      <c r="B42" s="62">
        <v>21300030</v>
      </c>
      <c r="C42" s="63" t="s">
        <v>41</v>
      </c>
      <c r="D42" s="15">
        <v>68</v>
      </c>
      <c r="E42" s="48">
        <v>100</v>
      </c>
      <c r="F42" s="32">
        <v>80</v>
      </c>
      <c r="G42" s="33">
        <v>60</v>
      </c>
      <c r="H42" s="49">
        <v>100</v>
      </c>
      <c r="I42" s="7">
        <f t="shared" si="0"/>
        <v>79.8</v>
      </c>
      <c r="J42" s="56">
        <v>73.400000000000006</v>
      </c>
      <c r="K42" s="9">
        <v>100</v>
      </c>
      <c r="L42" s="38">
        <v>90</v>
      </c>
      <c r="M42" s="51">
        <v>100</v>
      </c>
      <c r="N42" s="34">
        <v>90</v>
      </c>
      <c r="O42" s="35">
        <v>83</v>
      </c>
      <c r="P42" s="52">
        <f t="shared" si="1"/>
        <v>91.62</v>
      </c>
      <c r="Q42" s="53">
        <f t="shared" si="2"/>
        <v>86.891999999999996</v>
      </c>
      <c r="R42" s="15" t="str">
        <f t="shared" si="3"/>
        <v>A</v>
      </c>
    </row>
    <row r="43" spans="1:18" x14ac:dyDescent="0.25">
      <c r="A43" s="29">
        <v>24</v>
      </c>
      <c r="B43" s="30">
        <v>21300031</v>
      </c>
      <c r="C43" s="31" t="s">
        <v>42</v>
      </c>
      <c r="D43" s="54">
        <v>85</v>
      </c>
      <c r="E43" s="48">
        <v>90</v>
      </c>
      <c r="F43" s="32">
        <v>60</v>
      </c>
      <c r="G43" s="33">
        <v>80</v>
      </c>
      <c r="H43" s="49">
        <v>90</v>
      </c>
      <c r="I43" s="7">
        <f t="shared" si="0"/>
        <v>82.25</v>
      </c>
      <c r="J43" s="56">
        <v>74.400000000000006</v>
      </c>
      <c r="K43" s="9">
        <v>70</v>
      </c>
      <c r="L43" s="38">
        <v>75</v>
      </c>
      <c r="M43" s="51">
        <v>83</v>
      </c>
      <c r="N43" s="34">
        <v>70</v>
      </c>
      <c r="O43" s="35">
        <v>100</v>
      </c>
      <c r="P43" s="52">
        <f t="shared" si="1"/>
        <v>80.12</v>
      </c>
      <c r="Q43" s="53">
        <f t="shared" si="2"/>
        <v>80.972000000000008</v>
      </c>
      <c r="R43" s="15" t="str">
        <f t="shared" si="3"/>
        <v>A</v>
      </c>
    </row>
    <row r="44" spans="1:18" x14ac:dyDescent="0.25">
      <c r="A44" s="29">
        <v>25</v>
      </c>
      <c r="B44" s="30">
        <v>21300032</v>
      </c>
      <c r="C44" s="36" t="s">
        <v>43</v>
      </c>
      <c r="D44" s="54">
        <v>60</v>
      </c>
      <c r="E44" s="48">
        <v>100</v>
      </c>
      <c r="F44" s="32">
        <v>90</v>
      </c>
      <c r="G44" s="33">
        <v>67</v>
      </c>
      <c r="H44" s="49">
        <v>85</v>
      </c>
      <c r="I44" s="7">
        <f t="shared" si="0"/>
        <v>78.8</v>
      </c>
      <c r="J44" s="56">
        <v>71.2</v>
      </c>
      <c r="K44" s="9">
        <v>70</v>
      </c>
      <c r="L44" s="38">
        <v>50</v>
      </c>
      <c r="M44" s="51">
        <v>67</v>
      </c>
      <c r="N44" s="34">
        <v>70</v>
      </c>
      <c r="O44" s="35">
        <v>40</v>
      </c>
      <c r="P44" s="52">
        <f t="shared" si="1"/>
        <v>58.66</v>
      </c>
      <c r="Q44" s="53">
        <f t="shared" si="2"/>
        <v>66.715999999999994</v>
      </c>
      <c r="R44" s="15" t="str">
        <f t="shared" si="3"/>
        <v>B</v>
      </c>
    </row>
    <row r="45" spans="1:18" x14ac:dyDescent="0.25">
      <c r="A45" s="29">
        <v>26</v>
      </c>
      <c r="B45" s="30">
        <v>21300033</v>
      </c>
      <c r="C45" s="31" t="s">
        <v>44</v>
      </c>
      <c r="D45" s="54">
        <v>82</v>
      </c>
      <c r="E45" s="48">
        <v>100</v>
      </c>
      <c r="F45" s="32">
        <v>50</v>
      </c>
      <c r="G45" s="33">
        <v>80</v>
      </c>
      <c r="H45" s="49">
        <v>85</v>
      </c>
      <c r="I45" s="7">
        <f t="shared" si="0"/>
        <v>82.45</v>
      </c>
      <c r="J45" s="56">
        <v>72.400000000000006</v>
      </c>
      <c r="K45" s="9">
        <v>100</v>
      </c>
      <c r="L45" s="38">
        <v>75</v>
      </c>
      <c r="M45" s="51">
        <v>67</v>
      </c>
      <c r="N45" s="34">
        <v>70</v>
      </c>
      <c r="O45" s="35">
        <v>67</v>
      </c>
      <c r="P45" s="52">
        <f t="shared" si="1"/>
        <v>71.77</v>
      </c>
      <c r="Q45" s="53">
        <f t="shared" si="2"/>
        <v>76.042000000000002</v>
      </c>
      <c r="R45" s="15" t="str">
        <f t="shared" si="3"/>
        <v>A</v>
      </c>
    </row>
    <row r="46" spans="1:18" x14ac:dyDescent="0.25">
      <c r="A46" s="29">
        <v>27</v>
      </c>
      <c r="B46" s="30">
        <v>21300034</v>
      </c>
      <c r="C46" s="31" t="s">
        <v>45</v>
      </c>
      <c r="D46" s="54">
        <v>62</v>
      </c>
      <c r="E46" s="48">
        <v>98</v>
      </c>
      <c r="F46" s="32">
        <v>20</v>
      </c>
      <c r="G46" s="33">
        <v>60</v>
      </c>
      <c r="H46" s="49">
        <v>0</v>
      </c>
      <c r="I46" s="7">
        <f t="shared" si="0"/>
        <v>63.099999999999994</v>
      </c>
      <c r="J46" s="56">
        <v>71.2</v>
      </c>
      <c r="K46" s="9">
        <v>70</v>
      </c>
      <c r="L46" s="38">
        <v>75</v>
      </c>
      <c r="M46" s="51">
        <v>100</v>
      </c>
      <c r="N46" s="34">
        <v>80</v>
      </c>
      <c r="O46" s="35">
        <v>33</v>
      </c>
      <c r="P46" s="52">
        <f t="shared" si="1"/>
        <v>76.510000000000005</v>
      </c>
      <c r="Q46" s="53">
        <f t="shared" si="2"/>
        <v>71.146000000000001</v>
      </c>
      <c r="R46" s="15" t="str">
        <f t="shared" si="3"/>
        <v>B</v>
      </c>
    </row>
    <row r="47" spans="1:18" x14ac:dyDescent="0.25">
      <c r="A47" s="29">
        <v>28</v>
      </c>
      <c r="B47" s="30">
        <v>21300035</v>
      </c>
      <c r="C47" s="31" t="s">
        <v>46</v>
      </c>
      <c r="D47" s="54">
        <v>80</v>
      </c>
      <c r="E47" s="48">
        <v>92</v>
      </c>
      <c r="F47" s="32">
        <v>40</v>
      </c>
      <c r="G47" s="33">
        <v>40</v>
      </c>
      <c r="H47" s="49">
        <v>90</v>
      </c>
      <c r="I47" s="7">
        <f t="shared" si="0"/>
        <v>72.099999999999994</v>
      </c>
      <c r="J47" s="56">
        <v>74</v>
      </c>
      <c r="K47" s="9">
        <v>100</v>
      </c>
      <c r="L47" s="38">
        <v>90</v>
      </c>
      <c r="M47" s="51">
        <v>67</v>
      </c>
      <c r="N47" s="34">
        <v>70</v>
      </c>
      <c r="O47" s="35">
        <v>83</v>
      </c>
      <c r="P47" s="52">
        <f t="shared" si="1"/>
        <v>78.75</v>
      </c>
      <c r="Q47" s="53">
        <f t="shared" si="2"/>
        <v>76.09</v>
      </c>
      <c r="R47" s="15" t="str">
        <f t="shared" si="3"/>
        <v>A</v>
      </c>
    </row>
    <row r="48" spans="1:18" x14ac:dyDescent="0.25">
      <c r="A48" s="29">
        <v>29</v>
      </c>
      <c r="B48" s="30">
        <v>21300036</v>
      </c>
      <c r="C48" s="31" t="s">
        <v>47</v>
      </c>
      <c r="D48" s="54">
        <v>71</v>
      </c>
      <c r="E48" s="48">
        <v>95</v>
      </c>
      <c r="F48" s="32">
        <v>60</v>
      </c>
      <c r="G48" s="33">
        <v>60</v>
      </c>
      <c r="H48" s="49">
        <v>95</v>
      </c>
      <c r="I48" s="7">
        <f t="shared" si="0"/>
        <v>76.099999999999994</v>
      </c>
      <c r="J48" s="56">
        <v>73.2</v>
      </c>
      <c r="K48" s="9">
        <v>70</v>
      </c>
      <c r="L48" s="38">
        <v>90</v>
      </c>
      <c r="M48" s="51">
        <v>67</v>
      </c>
      <c r="N48" s="34">
        <v>60</v>
      </c>
      <c r="O48" s="35">
        <v>50</v>
      </c>
      <c r="P48" s="52">
        <f t="shared" si="1"/>
        <v>70.759999999999991</v>
      </c>
      <c r="Q48" s="53">
        <f t="shared" si="2"/>
        <v>72.895999999999987</v>
      </c>
      <c r="R48" s="15" t="str">
        <f t="shared" si="3"/>
        <v>B</v>
      </c>
    </row>
    <row r="49" spans="1:18" x14ac:dyDescent="0.25">
      <c r="A49" s="29">
        <v>30</v>
      </c>
      <c r="B49" s="62">
        <v>21300037</v>
      </c>
      <c r="C49" s="63" t="s">
        <v>48</v>
      </c>
      <c r="D49" s="54">
        <v>61</v>
      </c>
      <c r="E49" s="48">
        <v>100</v>
      </c>
      <c r="F49" s="32">
        <v>50</v>
      </c>
      <c r="G49" s="33">
        <v>20</v>
      </c>
      <c r="H49" s="49">
        <v>98</v>
      </c>
      <c r="I49" s="7">
        <f t="shared" si="0"/>
        <v>66.75</v>
      </c>
      <c r="J49" s="56">
        <v>72</v>
      </c>
      <c r="K49" s="9">
        <v>70</v>
      </c>
      <c r="L49" s="38">
        <v>90</v>
      </c>
      <c r="M49" s="51">
        <v>100</v>
      </c>
      <c r="N49" s="34">
        <v>60</v>
      </c>
      <c r="O49" s="35">
        <v>100</v>
      </c>
      <c r="P49" s="52">
        <f t="shared" si="1"/>
        <v>88.1</v>
      </c>
      <c r="Q49" s="53">
        <f t="shared" si="2"/>
        <v>79.56</v>
      </c>
      <c r="R49" s="15" t="str">
        <f t="shared" si="3"/>
        <v>A</v>
      </c>
    </row>
    <row r="50" spans="1:18" x14ac:dyDescent="0.25">
      <c r="A50" s="29">
        <v>31</v>
      </c>
      <c r="B50" s="62">
        <v>21300038</v>
      </c>
      <c r="C50" s="63" t="s">
        <v>49</v>
      </c>
      <c r="D50" s="54">
        <v>86</v>
      </c>
      <c r="E50" s="48">
        <v>95</v>
      </c>
      <c r="F50" s="32">
        <v>70</v>
      </c>
      <c r="G50" s="33">
        <v>60</v>
      </c>
      <c r="H50" s="49">
        <v>95</v>
      </c>
      <c r="I50" s="7">
        <f t="shared" si="0"/>
        <v>82.85</v>
      </c>
      <c r="J50" s="56">
        <v>72</v>
      </c>
      <c r="K50" s="9">
        <v>70</v>
      </c>
      <c r="L50" s="38">
        <v>85</v>
      </c>
      <c r="M50" s="51">
        <v>100</v>
      </c>
      <c r="N50" s="34">
        <v>90</v>
      </c>
      <c r="O50" s="35">
        <v>67</v>
      </c>
      <c r="P50" s="52">
        <f t="shared" si="1"/>
        <v>86.149999999999991</v>
      </c>
      <c r="Q50" s="53">
        <f t="shared" si="2"/>
        <v>84.829999999999984</v>
      </c>
      <c r="R50" s="16" t="str">
        <f t="shared" si="3"/>
        <v>A</v>
      </c>
    </row>
    <row r="51" spans="1:18" x14ac:dyDescent="0.25">
      <c r="A51" s="29">
        <v>32</v>
      </c>
      <c r="B51" s="62">
        <v>21300039</v>
      </c>
      <c r="C51" s="63" t="s">
        <v>50</v>
      </c>
      <c r="D51" s="54">
        <v>90</v>
      </c>
      <c r="E51" s="48">
        <v>100</v>
      </c>
      <c r="F51" s="32">
        <v>90</v>
      </c>
      <c r="G51" s="33">
        <v>60</v>
      </c>
      <c r="H51" s="49">
        <v>88</v>
      </c>
      <c r="I51" s="7">
        <f t="shared" si="0"/>
        <v>88.4</v>
      </c>
      <c r="J51" s="56">
        <v>73.2</v>
      </c>
      <c r="K51" s="9">
        <v>70</v>
      </c>
      <c r="L51" s="38">
        <v>55</v>
      </c>
      <c r="M51" s="51">
        <v>67</v>
      </c>
      <c r="N51" s="34">
        <v>80</v>
      </c>
      <c r="O51" s="35">
        <v>100</v>
      </c>
      <c r="P51" s="52">
        <f t="shared" si="1"/>
        <v>70.759999999999991</v>
      </c>
      <c r="Q51" s="53">
        <f t="shared" si="2"/>
        <v>77.816000000000003</v>
      </c>
      <c r="R51" s="16" t="str">
        <f t="shared" si="3"/>
        <v>A</v>
      </c>
    </row>
    <row r="52" spans="1:18" x14ac:dyDescent="0.25">
      <c r="A52" s="29">
        <v>33</v>
      </c>
      <c r="B52" s="62">
        <v>21300040</v>
      </c>
      <c r="C52" s="63" t="s">
        <v>51</v>
      </c>
      <c r="D52" s="54">
        <v>98</v>
      </c>
      <c r="E52" s="48">
        <v>100</v>
      </c>
      <c r="F52" s="32">
        <v>80</v>
      </c>
      <c r="G52" s="33">
        <v>60</v>
      </c>
      <c r="H52" s="49">
        <v>90</v>
      </c>
      <c r="I52" s="7">
        <f t="shared" si="0"/>
        <v>89.8</v>
      </c>
      <c r="J52" s="56">
        <v>71</v>
      </c>
      <c r="K52" s="9">
        <v>100</v>
      </c>
      <c r="L52" s="38">
        <v>98</v>
      </c>
      <c r="M52" s="51">
        <v>50</v>
      </c>
      <c r="N52" s="34">
        <v>50</v>
      </c>
      <c r="O52" s="35">
        <v>50</v>
      </c>
      <c r="P52" s="52">
        <f t="shared" si="1"/>
        <v>67.95</v>
      </c>
      <c r="Q52" s="53">
        <f t="shared" si="2"/>
        <v>76.69</v>
      </c>
      <c r="R52" s="16" t="str">
        <f t="shared" si="3"/>
        <v>A</v>
      </c>
    </row>
    <row r="53" spans="1:18" x14ac:dyDescent="0.25">
      <c r="A53" s="29">
        <v>34</v>
      </c>
      <c r="B53" s="62">
        <v>21300041</v>
      </c>
      <c r="C53" s="63" t="s">
        <v>52</v>
      </c>
      <c r="D53" s="54">
        <v>79</v>
      </c>
      <c r="E53" s="48">
        <v>100</v>
      </c>
      <c r="F53" s="32">
        <v>60</v>
      </c>
      <c r="G53" s="33">
        <v>80</v>
      </c>
      <c r="H53" s="49">
        <v>100</v>
      </c>
      <c r="I53" s="7">
        <f t="shared" si="0"/>
        <v>83.65</v>
      </c>
      <c r="J53" s="56">
        <v>75</v>
      </c>
      <c r="K53" s="9">
        <v>0</v>
      </c>
      <c r="L53" s="38">
        <v>100</v>
      </c>
      <c r="M53" s="51">
        <v>100</v>
      </c>
      <c r="N53" s="34">
        <v>80</v>
      </c>
      <c r="O53" s="35">
        <v>83</v>
      </c>
      <c r="P53" s="52">
        <f t="shared" si="1"/>
        <v>88.2</v>
      </c>
      <c r="Q53" s="53">
        <f t="shared" si="2"/>
        <v>86.38</v>
      </c>
      <c r="R53" s="16" t="str">
        <f t="shared" si="3"/>
        <v>A</v>
      </c>
    </row>
    <row r="54" spans="1:18" x14ac:dyDescent="0.25">
      <c r="A54" s="29">
        <v>35</v>
      </c>
      <c r="B54" s="62">
        <v>21300042</v>
      </c>
      <c r="C54" s="63" t="s">
        <v>53</v>
      </c>
      <c r="D54" s="54">
        <v>77</v>
      </c>
      <c r="E54" s="48">
        <v>100</v>
      </c>
      <c r="F54" s="32">
        <v>40</v>
      </c>
      <c r="G54" s="33">
        <v>60</v>
      </c>
      <c r="H54" s="49">
        <v>98</v>
      </c>
      <c r="I54" s="7">
        <f t="shared" si="0"/>
        <v>76.850000000000009</v>
      </c>
      <c r="J54" s="56">
        <v>74.599999999999994</v>
      </c>
      <c r="K54" s="9">
        <v>100</v>
      </c>
      <c r="L54" s="38">
        <v>90</v>
      </c>
      <c r="M54" s="51">
        <v>83</v>
      </c>
      <c r="N54" s="34">
        <v>60</v>
      </c>
      <c r="O54" s="35">
        <v>83</v>
      </c>
      <c r="P54" s="52">
        <f t="shared" si="1"/>
        <v>82.08</v>
      </c>
      <c r="Q54" s="53">
        <f t="shared" si="2"/>
        <v>79.988</v>
      </c>
      <c r="R54" s="16" t="str">
        <f t="shared" si="3"/>
        <v>A</v>
      </c>
    </row>
    <row r="55" spans="1:18" x14ac:dyDescent="0.25">
      <c r="A55" s="29">
        <v>36</v>
      </c>
      <c r="B55" s="62">
        <v>21300043</v>
      </c>
      <c r="C55" s="63" t="s">
        <v>54</v>
      </c>
      <c r="D55" s="54">
        <v>51</v>
      </c>
      <c r="E55" s="48">
        <v>100</v>
      </c>
      <c r="F55" s="32">
        <v>50</v>
      </c>
      <c r="G55" s="33">
        <v>100</v>
      </c>
      <c r="H55" s="49">
        <v>98</v>
      </c>
      <c r="I55" s="7">
        <f t="shared" si="0"/>
        <v>75.25</v>
      </c>
      <c r="J55" s="57">
        <v>73.599999999999994</v>
      </c>
      <c r="K55" s="9">
        <v>100</v>
      </c>
      <c r="L55" s="38">
        <v>90</v>
      </c>
      <c r="M55" s="51">
        <v>100</v>
      </c>
      <c r="N55" s="34">
        <v>50</v>
      </c>
      <c r="O55" s="35">
        <v>50</v>
      </c>
      <c r="P55" s="52">
        <f t="shared" si="1"/>
        <v>80.680000000000007</v>
      </c>
      <c r="Q55" s="53">
        <f t="shared" si="2"/>
        <v>78.50800000000001</v>
      </c>
      <c r="R55" s="16" t="str">
        <f t="shared" si="3"/>
        <v>A</v>
      </c>
    </row>
    <row r="56" spans="1:18" x14ac:dyDescent="0.25">
      <c r="A56" s="29">
        <v>37</v>
      </c>
      <c r="B56" s="30">
        <v>21300044</v>
      </c>
      <c r="C56" s="36" t="s">
        <v>55</v>
      </c>
      <c r="D56" s="54">
        <v>60</v>
      </c>
      <c r="E56" s="48">
        <v>69</v>
      </c>
      <c r="F56" s="32">
        <v>60</v>
      </c>
      <c r="G56" s="33">
        <v>80</v>
      </c>
      <c r="H56" s="49">
        <v>90</v>
      </c>
      <c r="I56" s="7">
        <f t="shared" si="0"/>
        <v>67.2</v>
      </c>
      <c r="J56" s="50">
        <v>67.400000000000006</v>
      </c>
      <c r="K56" s="9">
        <v>100</v>
      </c>
      <c r="L56" s="38">
        <v>75</v>
      </c>
      <c r="M56" s="51">
        <v>50</v>
      </c>
      <c r="N56" s="34">
        <v>70</v>
      </c>
      <c r="O56" s="35">
        <v>67</v>
      </c>
      <c r="P56" s="52">
        <f t="shared" si="1"/>
        <v>66.42</v>
      </c>
      <c r="Q56" s="53">
        <f t="shared" si="2"/>
        <v>66.731999999999999</v>
      </c>
      <c r="R56" s="16" t="str">
        <f t="shared" si="3"/>
        <v>B</v>
      </c>
    </row>
    <row r="57" spans="1:18" x14ac:dyDescent="0.25">
      <c r="A57" s="29">
        <v>38</v>
      </c>
      <c r="B57" s="30">
        <v>21300045</v>
      </c>
      <c r="C57" s="31" t="s">
        <v>56</v>
      </c>
      <c r="D57" s="54">
        <v>66</v>
      </c>
      <c r="E57" s="48">
        <v>100</v>
      </c>
      <c r="F57" s="32">
        <v>60</v>
      </c>
      <c r="G57" s="33">
        <v>60</v>
      </c>
      <c r="H57" s="49">
        <v>98</v>
      </c>
      <c r="I57" s="7">
        <f t="shared" si="0"/>
        <v>76</v>
      </c>
      <c r="J57" s="50">
        <v>72.599999999999994</v>
      </c>
      <c r="K57" s="9">
        <v>70</v>
      </c>
      <c r="L57" s="38">
        <v>70</v>
      </c>
      <c r="M57" s="51">
        <v>83</v>
      </c>
      <c r="N57" s="34">
        <v>70</v>
      </c>
      <c r="O57" s="35">
        <v>50</v>
      </c>
      <c r="P57" s="52">
        <f t="shared" si="1"/>
        <v>71.03</v>
      </c>
      <c r="Q57" s="53">
        <f t="shared" si="2"/>
        <v>73.018000000000001</v>
      </c>
      <c r="R57" s="16" t="str">
        <f t="shared" si="3"/>
        <v>B</v>
      </c>
    </row>
    <row r="58" spans="1:18" x14ac:dyDescent="0.25">
      <c r="A58" s="29">
        <v>39</v>
      </c>
      <c r="B58" s="30">
        <v>21300046</v>
      </c>
      <c r="C58" s="36" t="s">
        <v>57</v>
      </c>
      <c r="D58" s="54">
        <v>65</v>
      </c>
      <c r="E58" s="48">
        <v>75</v>
      </c>
      <c r="F58" s="32">
        <v>70</v>
      </c>
      <c r="G58" s="33">
        <v>70</v>
      </c>
      <c r="H58" s="49">
        <v>83</v>
      </c>
      <c r="I58" s="7">
        <f t="shared" si="0"/>
        <v>70.400000000000006</v>
      </c>
      <c r="J58" s="50">
        <v>69.8</v>
      </c>
      <c r="K58" s="9">
        <v>85</v>
      </c>
      <c r="L58" s="38">
        <v>70</v>
      </c>
      <c r="M58" s="51">
        <v>83</v>
      </c>
      <c r="N58" s="34">
        <v>80</v>
      </c>
      <c r="O58" s="35">
        <v>50</v>
      </c>
      <c r="P58" s="52">
        <f t="shared" si="1"/>
        <v>73.14</v>
      </c>
      <c r="Q58" s="53">
        <f t="shared" si="2"/>
        <v>72.044000000000011</v>
      </c>
      <c r="R58" s="16" t="str">
        <f t="shared" si="3"/>
        <v>B</v>
      </c>
    </row>
    <row r="59" spans="1:18" x14ac:dyDescent="0.25">
      <c r="A59" s="29">
        <v>40</v>
      </c>
      <c r="B59" s="62">
        <v>21300049</v>
      </c>
      <c r="C59" s="63" t="s">
        <v>58</v>
      </c>
      <c r="D59" s="54">
        <v>79</v>
      </c>
      <c r="E59" s="48">
        <v>100</v>
      </c>
      <c r="F59" s="32">
        <v>70</v>
      </c>
      <c r="G59" s="33">
        <v>60</v>
      </c>
      <c r="H59" s="49">
        <v>100</v>
      </c>
      <c r="I59" s="7">
        <f t="shared" si="0"/>
        <v>82.15</v>
      </c>
      <c r="J59" s="50">
        <v>74.599999999999994</v>
      </c>
      <c r="K59" s="9">
        <v>100</v>
      </c>
      <c r="L59" s="38">
        <v>100</v>
      </c>
      <c r="M59" s="51">
        <v>100</v>
      </c>
      <c r="N59" s="34">
        <v>70</v>
      </c>
      <c r="O59" s="35">
        <v>67</v>
      </c>
      <c r="P59" s="52">
        <f t="shared" si="1"/>
        <v>89.28</v>
      </c>
      <c r="Q59" s="53">
        <f t="shared" si="2"/>
        <v>86.427999999999997</v>
      </c>
      <c r="R59" s="16" t="str">
        <f t="shared" si="3"/>
        <v>A</v>
      </c>
    </row>
    <row r="60" spans="1:18" x14ac:dyDescent="0.25">
      <c r="C60" s="8"/>
    </row>
    <row r="61" spans="1:18" x14ac:dyDescent="0.25">
      <c r="B61" t="s">
        <v>70</v>
      </c>
      <c r="C61" s="23"/>
      <c r="D61" s="8" t="s">
        <v>71</v>
      </c>
    </row>
    <row r="62" spans="1:18" x14ac:dyDescent="0.25">
      <c r="C62" s="8"/>
    </row>
    <row r="63" spans="1:18" x14ac:dyDescent="0.25">
      <c r="C63" s="8"/>
    </row>
    <row r="64" spans="1:18" ht="16.5" x14ac:dyDescent="0.3">
      <c r="B64" s="24" t="s">
        <v>72</v>
      </c>
      <c r="C64" s="25"/>
      <c r="D64" s="58"/>
      <c r="E64" s="58"/>
      <c r="F64" s="59"/>
      <c r="G64" s="58" t="s">
        <v>77</v>
      </c>
    </row>
    <row r="65" spans="2:7" ht="16.5" x14ac:dyDescent="0.3">
      <c r="B65" s="26" t="s">
        <v>73</v>
      </c>
      <c r="C65" s="26"/>
      <c r="D65" s="58"/>
      <c r="E65" s="58"/>
      <c r="F65" s="60" t="s">
        <v>74</v>
      </c>
      <c r="G65" s="60"/>
    </row>
    <row r="66" spans="2:7" ht="16.5" x14ac:dyDescent="0.3">
      <c r="B66" s="27" t="s">
        <v>75</v>
      </c>
      <c r="C66" s="27"/>
      <c r="D66" s="61"/>
      <c r="E66" s="61"/>
      <c r="F66" s="61"/>
      <c r="G66" s="61"/>
    </row>
    <row r="67" spans="2:7" ht="16.5" x14ac:dyDescent="0.3">
      <c r="B67" s="27"/>
      <c r="C67" s="27"/>
      <c r="D67" s="61"/>
      <c r="E67" s="61"/>
      <c r="F67" s="61"/>
      <c r="G67" s="61"/>
    </row>
    <row r="68" spans="2:7" ht="16.5" x14ac:dyDescent="0.3">
      <c r="B68" s="27"/>
      <c r="C68" s="27"/>
      <c r="D68" s="61"/>
      <c r="E68" s="61"/>
      <c r="F68" s="61"/>
      <c r="G68" s="61"/>
    </row>
    <row r="69" spans="2:7" ht="16.5" x14ac:dyDescent="0.3">
      <c r="B69" s="27"/>
      <c r="C69" s="27"/>
      <c r="D69" s="61"/>
      <c r="E69" s="61"/>
      <c r="F69" s="61"/>
      <c r="G69" s="61"/>
    </row>
    <row r="70" spans="2:7" ht="16.5" x14ac:dyDescent="0.3">
      <c r="B70" s="27"/>
      <c r="C70" s="27"/>
      <c r="D70" s="61"/>
      <c r="E70" s="61"/>
      <c r="F70" s="61"/>
      <c r="G70" s="61"/>
    </row>
    <row r="71" spans="2:7" ht="16.5" x14ac:dyDescent="0.3">
      <c r="B71" s="28" t="s">
        <v>76</v>
      </c>
      <c r="C71" s="26"/>
      <c r="D71" s="58"/>
      <c r="E71" s="58"/>
      <c r="F71" s="60" t="s">
        <v>76</v>
      </c>
      <c r="G71" s="60"/>
    </row>
  </sheetData>
  <autoFilter ref="A16:R59"/>
  <mergeCells count="14">
    <mergeCell ref="Q16:Q17"/>
    <mergeCell ref="R16:R17"/>
    <mergeCell ref="D18:G18"/>
    <mergeCell ref="J18:O18"/>
    <mergeCell ref="I16:I17"/>
    <mergeCell ref="P16:P17"/>
    <mergeCell ref="A16:A18"/>
    <mergeCell ref="B16:B18"/>
    <mergeCell ref="C16:C18"/>
    <mergeCell ref="A1:I1"/>
    <mergeCell ref="A2:I2"/>
    <mergeCell ref="A3:I3"/>
    <mergeCell ref="D15:I15"/>
    <mergeCell ref="L15:P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</cp:lastModifiedBy>
  <dcterms:created xsi:type="dcterms:W3CDTF">2023-02-23T04:22:37Z</dcterms:created>
  <dcterms:modified xsi:type="dcterms:W3CDTF">2024-02-25T13:04:31Z</dcterms:modified>
</cp:coreProperties>
</file>