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97D11640-F339-41D3-9015-720C39F1280D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TRL 1" sheetId="1" r:id="rId1"/>
    <sheet name="Pencitraan Digital" sheetId="2" r:id="rId2"/>
    <sheet name="Anatomi Radiologi I" sheetId="3" r:id="rId3"/>
    <sheet name="Etika Profesi" sheetId="4" r:id="rId4"/>
    <sheet name="Proteksi Radiasi" sheetId="5" r:id="rId5"/>
    <sheet name="Radiobiologi" sheetId="6" r:id="rId6"/>
  </sheets>
  <definedNames>
    <definedName name="range">'Etika Profesi'!$L$11:$M$15</definedName>
    <definedName name="tabel_range">'Etika Profesi'!$L$11:$M$15</definedName>
    <definedName name="table_rang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Qxr8YPwwe/pCpSZHeidAdymrWNizm8MnZnW/1TkTtQM="/>
    </ext>
  </extLst>
</workbook>
</file>

<file path=xl/calcChain.xml><?xml version="1.0" encoding="utf-8"?>
<calcChain xmlns="http://schemas.openxmlformats.org/spreadsheetml/2006/main">
  <c r="M14" i="3" l="1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13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62" i="3"/>
  <c r="M13" i="3"/>
  <c r="I62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63" i="3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J58" i="5"/>
  <c r="L58" i="5" s="1"/>
  <c r="M58" i="5" s="1"/>
  <c r="J57" i="5"/>
  <c r="L57" i="5" s="1"/>
  <c r="M57" i="5" s="1"/>
  <c r="J56" i="5"/>
  <c r="L56" i="5" s="1"/>
  <c r="M56" i="5" s="1"/>
  <c r="J55" i="5"/>
  <c r="L55" i="5" s="1"/>
  <c r="M55" i="5" s="1"/>
  <c r="J54" i="5"/>
  <c r="L54" i="5" s="1"/>
  <c r="M54" i="5" s="1"/>
  <c r="J53" i="5"/>
  <c r="L53" i="5" s="1"/>
  <c r="M53" i="5" s="1"/>
  <c r="J52" i="5"/>
  <c r="L52" i="5" s="1"/>
  <c r="M52" i="5" s="1"/>
  <c r="J51" i="5"/>
  <c r="L51" i="5" s="1"/>
  <c r="M51" i="5" s="1"/>
  <c r="J50" i="5"/>
  <c r="L50" i="5" s="1"/>
  <c r="M50" i="5" s="1"/>
  <c r="J49" i="5"/>
  <c r="L49" i="5" s="1"/>
  <c r="M49" i="5" s="1"/>
  <c r="J48" i="5"/>
  <c r="L48" i="5" s="1"/>
  <c r="M48" i="5" s="1"/>
  <c r="J47" i="5"/>
  <c r="L47" i="5" s="1"/>
  <c r="M47" i="5" s="1"/>
  <c r="J46" i="5"/>
  <c r="L46" i="5" s="1"/>
  <c r="M46" i="5" s="1"/>
  <c r="J45" i="5"/>
  <c r="L45" i="5" s="1"/>
  <c r="M45" i="5" s="1"/>
  <c r="J44" i="5"/>
  <c r="L44" i="5" s="1"/>
  <c r="M44" i="5" s="1"/>
  <c r="J43" i="5"/>
  <c r="L43" i="5" s="1"/>
  <c r="M43" i="5" s="1"/>
  <c r="J42" i="5"/>
  <c r="L42" i="5" s="1"/>
  <c r="M42" i="5" s="1"/>
  <c r="J41" i="5"/>
  <c r="L41" i="5" s="1"/>
  <c r="M41" i="5" s="1"/>
  <c r="J40" i="5"/>
  <c r="L40" i="5" s="1"/>
  <c r="M40" i="5" s="1"/>
  <c r="J39" i="5"/>
  <c r="L39" i="5" s="1"/>
  <c r="M39" i="5" s="1"/>
  <c r="J37" i="5"/>
  <c r="L37" i="5" s="1"/>
  <c r="M37" i="5" s="1"/>
  <c r="J36" i="5"/>
  <c r="L36" i="5" s="1"/>
  <c r="M36" i="5" s="1"/>
  <c r="J35" i="5"/>
  <c r="L35" i="5" s="1"/>
  <c r="M35" i="5" s="1"/>
  <c r="L34" i="5"/>
  <c r="J33" i="5"/>
  <c r="L33" i="5" s="1"/>
  <c r="M33" i="5" s="1"/>
  <c r="J32" i="5"/>
  <c r="L32" i="5" s="1"/>
  <c r="M32" i="5" s="1"/>
  <c r="J31" i="5"/>
  <c r="L31" i="5" s="1"/>
  <c r="M31" i="5" s="1"/>
  <c r="J30" i="5"/>
  <c r="L30" i="5" s="1"/>
  <c r="M30" i="5" s="1"/>
  <c r="V29" i="5"/>
  <c r="T29" i="5"/>
  <c r="R29" i="5"/>
  <c r="J29" i="5"/>
  <c r="L29" i="5" s="1"/>
  <c r="M29" i="5" s="1"/>
  <c r="J28" i="5"/>
  <c r="L28" i="5" s="1"/>
  <c r="M28" i="5" s="1"/>
  <c r="J27" i="5"/>
  <c r="L27" i="5" s="1"/>
  <c r="M27" i="5" s="1"/>
  <c r="J26" i="5"/>
  <c r="L26" i="5" s="1"/>
  <c r="M26" i="5" s="1"/>
  <c r="J23" i="5"/>
  <c r="L23" i="5" s="1"/>
  <c r="M23" i="5" s="1"/>
  <c r="J22" i="5"/>
  <c r="L22" i="5" s="1"/>
  <c r="M22" i="5" s="1"/>
  <c r="J21" i="5"/>
  <c r="L21" i="5" s="1"/>
  <c r="M21" i="5" s="1"/>
  <c r="J20" i="5"/>
  <c r="L20" i="5" s="1"/>
  <c r="M20" i="5" s="1"/>
  <c r="J19" i="5"/>
  <c r="L19" i="5" s="1"/>
  <c r="M19" i="5" s="1"/>
  <c r="J18" i="5"/>
  <c r="L18" i="5" s="1"/>
  <c r="M18" i="5" s="1"/>
  <c r="J17" i="5"/>
  <c r="L17" i="5" s="1"/>
  <c r="M17" i="5" s="1"/>
  <c r="J16" i="5"/>
  <c r="L16" i="5" s="1"/>
  <c r="M16" i="5" s="1"/>
  <c r="J15" i="5"/>
  <c r="L15" i="5" s="1"/>
  <c r="M15" i="5" s="1"/>
  <c r="J14" i="5"/>
  <c r="L14" i="5" s="1"/>
  <c r="M14" i="5" s="1"/>
  <c r="J13" i="5"/>
  <c r="L13" i="5" s="1"/>
  <c r="M13" i="5" s="1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J34" i="4"/>
  <c r="I34" i="4"/>
  <c r="I33" i="4"/>
  <c r="I32" i="4"/>
  <c r="I31" i="4"/>
  <c r="I30" i="4"/>
  <c r="I29" i="4"/>
  <c r="I28" i="4"/>
  <c r="I27" i="4"/>
  <c r="I26" i="4"/>
  <c r="J25" i="4"/>
  <c r="I25" i="4"/>
  <c r="J24" i="4"/>
  <c r="R23" i="4"/>
  <c r="I23" i="4"/>
  <c r="I22" i="4"/>
  <c r="I21" i="4"/>
  <c r="I20" i="4"/>
  <c r="I19" i="4"/>
  <c r="I18" i="4"/>
  <c r="I17" i="4"/>
  <c r="I16" i="4"/>
  <c r="I15" i="4"/>
  <c r="I14" i="4"/>
  <c r="I13" i="4"/>
  <c r="M58" i="2"/>
  <c r="J58" i="2"/>
  <c r="N58" i="2" s="1"/>
  <c r="M57" i="2"/>
  <c r="J57" i="2"/>
  <c r="N57" i="2" s="1"/>
  <c r="M56" i="2"/>
  <c r="J56" i="2"/>
  <c r="N56" i="2" s="1"/>
  <c r="M55" i="2"/>
  <c r="J55" i="2"/>
  <c r="N55" i="2" s="1"/>
  <c r="M54" i="2"/>
  <c r="J54" i="2"/>
  <c r="N54" i="2" s="1"/>
  <c r="M53" i="2"/>
  <c r="J53" i="2"/>
  <c r="N53" i="2" s="1"/>
  <c r="M52" i="2"/>
  <c r="J52" i="2"/>
  <c r="N52" i="2" s="1"/>
  <c r="M51" i="2"/>
  <c r="J51" i="2"/>
  <c r="N51" i="2" s="1"/>
  <c r="M50" i="2"/>
  <c r="J50" i="2"/>
  <c r="N50" i="2" s="1"/>
  <c r="M49" i="2"/>
  <c r="J49" i="2"/>
  <c r="N49" i="2" s="1"/>
  <c r="M48" i="2"/>
  <c r="J48" i="2"/>
  <c r="N48" i="2" s="1"/>
  <c r="M47" i="2"/>
  <c r="J47" i="2"/>
  <c r="N47" i="2" s="1"/>
  <c r="M46" i="2"/>
  <c r="J46" i="2"/>
  <c r="N46" i="2" s="1"/>
  <c r="M45" i="2"/>
  <c r="J45" i="2"/>
  <c r="N45" i="2" s="1"/>
  <c r="M44" i="2"/>
  <c r="J44" i="2"/>
  <c r="N44" i="2" s="1"/>
  <c r="M43" i="2"/>
  <c r="J43" i="2"/>
  <c r="N43" i="2" s="1"/>
  <c r="M42" i="2"/>
  <c r="J42" i="2"/>
  <c r="N42" i="2" s="1"/>
  <c r="M41" i="2"/>
  <c r="J41" i="2"/>
  <c r="N41" i="2" s="1"/>
  <c r="M40" i="2"/>
  <c r="J40" i="2"/>
  <c r="N40" i="2" s="1"/>
  <c r="M39" i="2"/>
  <c r="J39" i="2"/>
  <c r="N39" i="2" s="1"/>
  <c r="M37" i="2"/>
  <c r="J37" i="2"/>
  <c r="N37" i="2" s="1"/>
  <c r="M36" i="2"/>
  <c r="J36" i="2"/>
  <c r="N36" i="2" s="1"/>
  <c r="M35" i="2"/>
  <c r="J35" i="2"/>
  <c r="N35" i="2" s="1"/>
  <c r="M33" i="2"/>
  <c r="J33" i="2"/>
  <c r="N33" i="2" s="1"/>
  <c r="M32" i="2"/>
  <c r="J32" i="2"/>
  <c r="N32" i="2" s="1"/>
  <c r="M31" i="2"/>
  <c r="J31" i="2"/>
  <c r="N31" i="2" s="1"/>
  <c r="M30" i="2"/>
  <c r="J30" i="2"/>
  <c r="N30" i="2" s="1"/>
  <c r="M29" i="2"/>
  <c r="J29" i="2"/>
  <c r="N29" i="2" s="1"/>
  <c r="M28" i="2"/>
  <c r="J28" i="2"/>
  <c r="N28" i="2" s="1"/>
  <c r="M27" i="2"/>
  <c r="J27" i="2"/>
  <c r="N27" i="2" s="1"/>
  <c r="M26" i="2"/>
  <c r="J26" i="2"/>
  <c r="N26" i="2" s="1"/>
  <c r="M23" i="2"/>
  <c r="J23" i="2"/>
  <c r="N23" i="2" s="1"/>
  <c r="M22" i="2"/>
  <c r="J22" i="2"/>
  <c r="N22" i="2" s="1"/>
  <c r="M21" i="2"/>
  <c r="J21" i="2"/>
  <c r="N21" i="2" s="1"/>
  <c r="M20" i="2"/>
  <c r="J20" i="2"/>
  <c r="N20" i="2" s="1"/>
  <c r="M19" i="2"/>
  <c r="J19" i="2"/>
  <c r="N19" i="2" s="1"/>
  <c r="M18" i="2"/>
  <c r="J18" i="2"/>
  <c r="N18" i="2" s="1"/>
  <c r="M17" i="2"/>
  <c r="J17" i="2"/>
  <c r="N17" i="2" s="1"/>
  <c r="M16" i="2"/>
  <c r="J16" i="2"/>
  <c r="N16" i="2" s="1"/>
  <c r="M15" i="2"/>
  <c r="J15" i="2"/>
  <c r="N15" i="2" s="1"/>
  <c r="M14" i="2"/>
  <c r="J14" i="2"/>
  <c r="N14" i="2" s="1"/>
  <c r="M13" i="2"/>
  <c r="J13" i="2"/>
  <c r="N13" i="2" s="1"/>
  <c r="H58" i="1"/>
  <c r="J58" i="1" s="1"/>
  <c r="K58" i="1" s="1"/>
  <c r="H57" i="1"/>
  <c r="J57" i="1" s="1"/>
  <c r="K57" i="1" s="1"/>
  <c r="H56" i="1"/>
  <c r="J56" i="1" s="1"/>
  <c r="K56" i="1" s="1"/>
  <c r="H55" i="1"/>
  <c r="J55" i="1" s="1"/>
  <c r="K55" i="1" s="1"/>
  <c r="H54" i="1"/>
  <c r="J54" i="1" s="1"/>
  <c r="K54" i="1" s="1"/>
  <c r="H53" i="1"/>
  <c r="J53" i="1" s="1"/>
  <c r="K53" i="1" s="1"/>
  <c r="H52" i="1"/>
  <c r="J52" i="1" s="1"/>
  <c r="K52" i="1" s="1"/>
  <c r="H51" i="1"/>
  <c r="J51" i="1" s="1"/>
  <c r="K51" i="1" s="1"/>
  <c r="H50" i="1"/>
  <c r="J50" i="1" s="1"/>
  <c r="K50" i="1" s="1"/>
  <c r="H49" i="1"/>
  <c r="J49" i="1" s="1"/>
  <c r="K49" i="1" s="1"/>
  <c r="H48" i="1"/>
  <c r="J48" i="1" s="1"/>
  <c r="K48" i="1" s="1"/>
  <c r="H47" i="1"/>
  <c r="J47" i="1" s="1"/>
  <c r="K47" i="1" s="1"/>
  <c r="H46" i="1"/>
  <c r="J46" i="1" s="1"/>
  <c r="K46" i="1" s="1"/>
  <c r="H45" i="1"/>
  <c r="J45" i="1" s="1"/>
  <c r="K45" i="1" s="1"/>
  <c r="H44" i="1"/>
  <c r="J44" i="1" s="1"/>
  <c r="K44" i="1" s="1"/>
  <c r="H43" i="1"/>
  <c r="J43" i="1" s="1"/>
  <c r="K43" i="1" s="1"/>
  <c r="H42" i="1"/>
  <c r="J42" i="1" s="1"/>
  <c r="K42" i="1" s="1"/>
  <c r="H41" i="1"/>
  <c r="J41" i="1" s="1"/>
  <c r="K41" i="1" s="1"/>
  <c r="H40" i="1"/>
  <c r="J40" i="1" s="1"/>
  <c r="K40" i="1" s="1"/>
  <c r="H39" i="1"/>
  <c r="J39" i="1" s="1"/>
  <c r="K39" i="1" s="1"/>
  <c r="H38" i="1"/>
  <c r="J38" i="1" s="1"/>
  <c r="K38" i="1" s="1"/>
  <c r="H37" i="1"/>
  <c r="J37" i="1" s="1"/>
  <c r="K37" i="1" s="1"/>
  <c r="H36" i="1"/>
  <c r="J36" i="1" s="1"/>
  <c r="K36" i="1" s="1"/>
  <c r="H35" i="1"/>
  <c r="J35" i="1" s="1"/>
  <c r="K35" i="1" s="1"/>
  <c r="H34" i="1"/>
  <c r="J34" i="1" s="1"/>
  <c r="K34" i="1" s="1"/>
  <c r="H33" i="1"/>
  <c r="J33" i="1" s="1"/>
  <c r="K33" i="1" s="1"/>
  <c r="H32" i="1"/>
  <c r="J32" i="1" s="1"/>
  <c r="K32" i="1" s="1"/>
  <c r="H31" i="1"/>
  <c r="J31" i="1" s="1"/>
  <c r="K31" i="1" s="1"/>
  <c r="H30" i="1"/>
  <c r="J30" i="1" s="1"/>
  <c r="K30" i="1" s="1"/>
  <c r="H29" i="1"/>
  <c r="J29" i="1" s="1"/>
  <c r="K29" i="1" s="1"/>
  <c r="H28" i="1"/>
  <c r="J28" i="1" s="1"/>
  <c r="K28" i="1" s="1"/>
  <c r="H27" i="1"/>
  <c r="J27" i="1" s="1"/>
  <c r="K27" i="1" s="1"/>
  <c r="H26" i="1"/>
  <c r="J26" i="1" s="1"/>
  <c r="K26" i="1" s="1"/>
  <c r="H25" i="1"/>
  <c r="J25" i="1" s="1"/>
  <c r="H24" i="1"/>
  <c r="J24" i="1" s="1"/>
  <c r="H23" i="1"/>
  <c r="J23" i="1" s="1"/>
  <c r="K23" i="1" s="1"/>
  <c r="H22" i="1"/>
  <c r="J22" i="1" s="1"/>
  <c r="K22" i="1" s="1"/>
  <c r="H21" i="1"/>
  <c r="J21" i="1" s="1"/>
  <c r="K21" i="1" s="1"/>
  <c r="H20" i="1"/>
  <c r="J20" i="1" s="1"/>
  <c r="K20" i="1" s="1"/>
  <c r="H19" i="1"/>
  <c r="J19" i="1" s="1"/>
  <c r="K19" i="1" s="1"/>
  <c r="H18" i="1"/>
  <c r="J18" i="1" s="1"/>
  <c r="K18" i="1" s="1"/>
  <c r="H17" i="1"/>
  <c r="J17" i="1" s="1"/>
  <c r="K17" i="1" s="1"/>
  <c r="H16" i="1"/>
  <c r="J16" i="1" s="1"/>
  <c r="K16" i="1" s="1"/>
  <c r="H15" i="1"/>
  <c r="J15" i="1" s="1"/>
  <c r="K15" i="1" s="1"/>
  <c r="H14" i="1"/>
  <c r="J14" i="1" s="1"/>
  <c r="K14" i="1" s="1"/>
  <c r="H13" i="1"/>
  <c r="J13" i="1" s="1"/>
  <c r="K13" i="1" s="1"/>
  <c r="N13" i="3" l="1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</calcChain>
</file>

<file path=xl/sharedStrings.xml><?xml version="1.0" encoding="utf-8"?>
<sst xmlns="http://schemas.openxmlformats.org/spreadsheetml/2006/main" count="879" uniqueCount="165">
  <si>
    <t>REKAP NILAI MAHASISWA TRR.8</t>
  </si>
  <si>
    <t>PRODI D3 TRADIOLOGI</t>
  </si>
  <si>
    <t>STIKES GUNA BANGSA YOGYAKARTA</t>
  </si>
  <si>
    <t>SEMESTER GASAL TA 2023/2024</t>
  </si>
  <si>
    <t xml:space="preserve">Nama Mata Kuliah </t>
  </si>
  <si>
    <t>: Teknik Radiografi Lanjut I</t>
  </si>
  <si>
    <t>Dosen Pengampu</t>
  </si>
  <si>
    <r>
      <rPr>
        <b/>
        <sz val="11"/>
        <color theme="1"/>
        <rFont val="Calibri"/>
      </rPr>
      <t xml:space="preserve">: 1. Brilian Prakoso </t>
    </r>
    <r>
      <rPr>
        <b/>
        <u/>
        <sz val="11"/>
        <color rgb="FF1155CC"/>
        <rFont val="Calibri"/>
      </rPr>
      <t>M.Tr.ID</t>
    </r>
  </si>
  <si>
    <t xml:space="preserve">  2. Anita Nur Mayani, S.Tr.Rad.,M.T.</t>
  </si>
  <si>
    <t>No.</t>
  </si>
  <si>
    <t>NIM</t>
  </si>
  <si>
    <t>NAME</t>
  </si>
  <si>
    <t>DAFTAR NILAI</t>
  </si>
  <si>
    <t>Nilai Akhir Teori</t>
  </si>
  <si>
    <t>Nilai Akhir Praktikum</t>
  </si>
  <si>
    <t>NILAI AKHIR</t>
  </si>
  <si>
    <t>NILAI HURUF</t>
  </si>
  <si>
    <t>Aktivitas</t>
  </si>
  <si>
    <t>Rata2 Tugas</t>
  </si>
  <si>
    <t>UTS</t>
  </si>
  <si>
    <t>UAS</t>
  </si>
  <si>
    <t>220511001</t>
  </si>
  <si>
    <t>FAIGHA ZAHWA</t>
  </si>
  <si>
    <t xml:space="preserve">NILAI </t>
  </si>
  <si>
    <t xml:space="preserve">HURUF </t>
  </si>
  <si>
    <t>220511002</t>
  </si>
  <si>
    <t>AURELYA SYAFINA WARDHANI</t>
  </si>
  <si>
    <t>E</t>
  </si>
  <si>
    <t>220511004</t>
  </si>
  <si>
    <t>ALFONSUS DEFERCELY LULU DOPO</t>
  </si>
  <si>
    <t>D</t>
  </si>
  <si>
    <t>220511005</t>
  </si>
  <si>
    <t>BRIGITA CINDY MEILANI</t>
  </si>
  <si>
    <t>C</t>
  </si>
  <si>
    <t>220511006</t>
  </si>
  <si>
    <t>JESIKA WINDI VIRGITA</t>
  </si>
  <si>
    <t>B</t>
  </si>
  <si>
    <t>220511007</t>
  </si>
  <si>
    <t>RAHMAD M. LA'ARI</t>
  </si>
  <si>
    <t>A</t>
  </si>
  <si>
    <t>220511008</t>
  </si>
  <si>
    <t>OKTAVIANA LURUK KLAU</t>
  </si>
  <si>
    <t>220511009</t>
  </si>
  <si>
    <t>BRAMA JETO KAPIORU</t>
  </si>
  <si>
    <t>220511010</t>
  </si>
  <si>
    <t>LUSIA SRI YANTI LEIN LAMAK</t>
  </si>
  <si>
    <t>220511012</t>
  </si>
  <si>
    <t>RENALDY PUTRA PRATAMA</t>
  </si>
  <si>
    <t>220511013</t>
  </si>
  <si>
    <t>IHLAS SUSARIF</t>
  </si>
  <si>
    <t>220511014</t>
  </si>
  <si>
    <t>MUH. THORIQ AL-GIFARI</t>
  </si>
  <si>
    <t>220511015</t>
  </si>
  <si>
    <t>ANANIAS NGEDANG</t>
  </si>
  <si>
    <t>220511016</t>
  </si>
  <si>
    <t>JESRIN TRISHE INA</t>
  </si>
  <si>
    <t>220511017</t>
  </si>
  <si>
    <t>FANTI FRANSINA M. PITAY</t>
  </si>
  <si>
    <t>220511018</t>
  </si>
  <si>
    <t>PUTRI LORINCE ANTONETA SUNBANU</t>
  </si>
  <si>
    <t>220511019</t>
  </si>
  <si>
    <t>RYAN ARIANCO NANGA</t>
  </si>
  <si>
    <t>220511020</t>
  </si>
  <si>
    <t>NADILLA SAFITRI</t>
  </si>
  <si>
    <t>220511021</t>
  </si>
  <si>
    <t>FEMLING ELMA JONA TALU</t>
  </si>
  <si>
    <t>220511022</t>
  </si>
  <si>
    <t>TASYA AYU YULIANA</t>
  </si>
  <si>
    <t>220511023</t>
  </si>
  <si>
    <t>RAFAELA SUMINARTI BORA</t>
  </si>
  <si>
    <t>220511024</t>
  </si>
  <si>
    <t>DEVISTA PUTRI SHYNTIA</t>
  </si>
  <si>
    <t>220511025</t>
  </si>
  <si>
    <t>AWWAB ABDURROHMAN</t>
  </si>
  <si>
    <t>220511026</t>
  </si>
  <si>
    <t>MELANI RINTANG SETYOWATI</t>
  </si>
  <si>
    <t>220511027</t>
  </si>
  <si>
    <t>NIKEN PUSPITA SARI</t>
  </si>
  <si>
    <t>220511028</t>
  </si>
  <si>
    <t>MARGARETI ADELIA PUTRI</t>
  </si>
  <si>
    <t>220511029</t>
  </si>
  <si>
    <t>RICKO WIDODO</t>
  </si>
  <si>
    <t>220511030</t>
  </si>
  <si>
    <t>FEDELITO MAWARA NDELU</t>
  </si>
  <si>
    <t>220511031</t>
  </si>
  <si>
    <t>ARGYA RADIAN ABIDA</t>
  </si>
  <si>
    <t>220511032</t>
  </si>
  <si>
    <t>OMRIYANDRO SABARUA</t>
  </si>
  <si>
    <t>220511033</t>
  </si>
  <si>
    <t>ANANTA KRISTIN TAMU INA</t>
  </si>
  <si>
    <t>220511034</t>
  </si>
  <si>
    <t>EMANUEL SAPUTRA KABAUNA</t>
  </si>
  <si>
    <t>220511035</t>
  </si>
  <si>
    <t>OLVIANA NUNU</t>
  </si>
  <si>
    <t>220511036</t>
  </si>
  <si>
    <t>ROSALIA DELLA FREITAS</t>
  </si>
  <si>
    <t>220511037</t>
  </si>
  <si>
    <t>ANANDA LUTFI PUTRA PAMUNGKAS</t>
  </si>
  <si>
    <t>220511039</t>
  </si>
  <si>
    <t>YENI MARIANI</t>
  </si>
  <si>
    <t>220511040</t>
  </si>
  <si>
    <t>MARIA HELMALIA MARTEN</t>
  </si>
  <si>
    <t>220511041</t>
  </si>
  <si>
    <t>ANGELA NAWU</t>
  </si>
  <si>
    <t>220511042</t>
  </si>
  <si>
    <t>RALIN</t>
  </si>
  <si>
    <t>JOSE JENE DA SILVA</t>
  </si>
  <si>
    <t>YAKOBUS YANSEN KALEKA</t>
  </si>
  <si>
    <t>SAVERIANUS PATI MORO</t>
  </si>
  <si>
    <t>AGUSTINA ONA MARTHA COREBIMA</t>
  </si>
  <si>
    <t>GILANG PERMANA</t>
  </si>
  <si>
    <t>MIRWA AWALIA DAHLAN</t>
  </si>
  <si>
    <t>NUR RIZKY ISTIQOMAH</t>
  </si>
  <si>
    <t>: Pencitraan Digital</t>
  </si>
  <si>
    <r>
      <rPr>
        <b/>
        <sz val="11"/>
        <rFont val="Arial"/>
      </rPr>
      <t>:1. Dyah Ayu Puspitaningtyas,</t>
    </r>
    <r>
      <rPr>
        <b/>
        <u/>
        <sz val="11"/>
        <color rgb="FF1155CC"/>
        <rFont val="Arial"/>
      </rPr>
      <t>S.Tr</t>
    </r>
    <r>
      <rPr>
        <b/>
        <sz val="11"/>
        <rFont val="Arial"/>
      </rPr>
      <t>,Rad.,</t>
    </r>
    <r>
      <rPr>
        <b/>
        <u/>
        <sz val="11"/>
        <color rgb="FF1155CC"/>
        <rFont val="Arial"/>
      </rPr>
      <t>M.Tr.ID</t>
    </r>
    <r>
      <rPr>
        <b/>
        <sz val="11"/>
        <rFont val="Arial"/>
      </rPr>
      <t>.</t>
    </r>
  </si>
  <si>
    <t>: 2. Anita Nur Mayani, S.Tr.Rad.,M.T.</t>
  </si>
  <si>
    <t>TOTAL NILAI AKHIR Teori</t>
  </si>
  <si>
    <t>NILAI PRAKTIKUM</t>
  </si>
  <si>
    <t>TOTAL Nilai Akhir Praktikum</t>
  </si>
  <si>
    <t>TUGAS</t>
  </si>
  <si>
    <t>UTS (Dy)</t>
  </si>
  <si>
    <t>UAS (AN)</t>
  </si>
  <si>
    <t>Dy</t>
  </si>
  <si>
    <t>AN</t>
  </si>
  <si>
    <t>DY</t>
  </si>
  <si>
    <t>: Anatomi radiologi I</t>
  </si>
  <si>
    <t>:Anita Nur Mayani, S.Tr.Rad.,M.T.</t>
  </si>
  <si>
    <r>
      <rPr>
        <b/>
        <sz val="11"/>
        <color theme="1"/>
        <rFont val="Calibri"/>
      </rPr>
      <t xml:space="preserve">Maizza Nadia Putri </t>
    </r>
    <r>
      <rPr>
        <b/>
        <u/>
        <sz val="11"/>
        <color rgb="FF1155CC"/>
        <rFont val="Calibri"/>
      </rPr>
      <t>S.Tr</t>
    </r>
    <r>
      <rPr>
        <b/>
        <sz val="11"/>
        <color theme="1"/>
        <rFont val="Calibri"/>
      </rPr>
      <t xml:space="preserve">.Kes (Rad)., </t>
    </r>
    <r>
      <rPr>
        <b/>
        <u/>
        <sz val="11"/>
        <color rgb="FF1155CC"/>
        <rFont val="Calibri"/>
      </rPr>
      <t>M.Tr.ID</t>
    </r>
  </si>
  <si>
    <t>TOTAL NILAI AKHIR</t>
  </si>
  <si>
    <t>UTS (MN)</t>
  </si>
  <si>
    <t>Total Praktikum</t>
  </si>
  <si>
    <t>MN</t>
  </si>
  <si>
    <t>P1</t>
  </si>
  <si>
    <t>P2</t>
  </si>
  <si>
    <t>P3</t>
  </si>
  <si>
    <t>Responsi</t>
  </si>
  <si>
    <t>: Etika Profesi dan Hukum Kesehatan</t>
  </si>
  <si>
    <r>
      <rPr>
        <b/>
        <u/>
        <sz val="11"/>
        <color rgb="FF000000"/>
        <rFont val="Calibri"/>
      </rPr>
      <t xml:space="preserve">: 1. </t>
    </r>
    <r>
      <rPr>
        <b/>
        <sz val="11"/>
        <color rgb="FF000000"/>
        <rFont val="Calibri"/>
      </rPr>
      <t xml:space="preserve">Brilian Prakoso </t>
    </r>
    <r>
      <rPr>
        <b/>
        <u/>
        <sz val="11"/>
        <color rgb="FF1155CC"/>
        <rFont val="Calibri"/>
      </rPr>
      <t>S.Tr</t>
    </r>
    <r>
      <rPr>
        <b/>
        <sz val="11"/>
        <color rgb="FF000000"/>
        <rFont val="Calibri"/>
      </rPr>
      <t xml:space="preserve">.Kes (Rad)., </t>
    </r>
    <r>
      <rPr>
        <b/>
        <u/>
        <sz val="11"/>
        <color rgb="FF1155CC"/>
        <rFont val="Calibri"/>
      </rPr>
      <t>M.Tr.Id</t>
    </r>
  </si>
  <si>
    <t xml:space="preserve">  2. Mars Singgih, S.ST.</t>
  </si>
  <si>
    <t>REMEDIAL</t>
  </si>
  <si>
    <t>UTS (BR)</t>
  </si>
  <si>
    <t>UAS (M)</t>
  </si>
  <si>
    <t>BR</t>
  </si>
  <si>
    <t>0,00</t>
  </si>
  <si>
    <t>: Proteksi Radiasi</t>
  </si>
  <si>
    <r>
      <rPr>
        <b/>
        <u/>
        <sz val="11"/>
        <color rgb="FF000000"/>
        <rFont val="Calibri"/>
      </rPr>
      <t xml:space="preserve">: 1. </t>
    </r>
    <r>
      <rPr>
        <b/>
        <sz val="11"/>
        <color theme="1"/>
        <rFont val="Calibri"/>
      </rPr>
      <t xml:space="preserve">Sarika Setya Putri </t>
    </r>
    <r>
      <rPr>
        <b/>
        <u/>
        <sz val="11"/>
        <color rgb="FF1155CC"/>
        <rFont val="Calibri"/>
      </rPr>
      <t>S.Tr</t>
    </r>
    <r>
      <rPr>
        <b/>
        <sz val="11"/>
        <color theme="1"/>
        <rFont val="Calibri"/>
      </rPr>
      <t>.Kes (Rad)., M. Eng</t>
    </r>
  </si>
  <si>
    <t xml:space="preserve">  2. Sujatno, S.T.,M.Eng.</t>
  </si>
  <si>
    <t>NILAI AKHIR Teori</t>
  </si>
  <si>
    <t>UTS (SP)</t>
  </si>
  <si>
    <t>UAS (S)</t>
  </si>
  <si>
    <t>SP</t>
  </si>
  <si>
    <t>S</t>
  </si>
  <si>
    <t>: Radiobiologi</t>
  </si>
  <si>
    <r>
      <rPr>
        <b/>
        <u/>
        <sz val="11"/>
        <color rgb="FF000000"/>
        <rFont val="Calibri"/>
      </rPr>
      <t xml:space="preserve">: 1. Alpha Olivia Hidayati, </t>
    </r>
    <r>
      <rPr>
        <b/>
        <u/>
        <sz val="11"/>
        <color rgb="FF1155CC"/>
        <rFont val="Calibri"/>
      </rPr>
      <t>S.Si</t>
    </r>
    <r>
      <rPr>
        <b/>
        <u/>
        <sz val="11"/>
        <color rgb="FF000000"/>
        <rFont val="Calibri"/>
      </rPr>
      <t>.,M.P.H.</t>
    </r>
  </si>
  <si>
    <t xml:space="preserve">  2. Dyah Ayu Puspitaningtyas,S.Tr.Rad.,M.Tr.ID.</t>
  </si>
  <si>
    <t>Remedi</t>
  </si>
  <si>
    <t>Aktifitas</t>
  </si>
  <si>
    <t>UTS (AL)</t>
  </si>
  <si>
    <t>UAS (DY)</t>
  </si>
  <si>
    <t>AL</t>
  </si>
  <si>
    <t>T1</t>
  </si>
  <si>
    <t>T2</t>
  </si>
  <si>
    <t>T3</t>
  </si>
  <si>
    <t>N.Prak</t>
  </si>
  <si>
    <t>rata2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</si>
</sst>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9">
    <font>
      <sz val="11"/>
      <color theme="1"/>
      <name val="Arial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u/>
      <sz val="11"/>
      <color theme="1"/>
      <name val="Calibri"/>
    </font>
    <font>
      <b/>
      <sz val="11"/>
      <color rgb="FF000000"/>
      <name val="Calibri"/>
    </font>
    <font>
      <sz val="11"/>
      <name val="Arial"/>
    </font>
    <font>
      <sz val="11"/>
      <color theme="1"/>
      <name val="Calibri"/>
    </font>
    <font>
      <sz val="11"/>
      <color theme="1"/>
      <name val="Arial"/>
    </font>
    <font>
      <sz val="11"/>
      <color rgb="FF000000"/>
      <name val="Calibri"/>
    </font>
    <font>
      <sz val="11"/>
      <color theme="1"/>
      <name val="&quot;Times New Roman&quot;"/>
    </font>
    <font>
      <sz val="9"/>
      <color rgb="FF000000"/>
      <name val="&quot;Google Sans Mono&quot;"/>
    </font>
    <font>
      <sz val="11"/>
      <color theme="1"/>
      <name val="Times"/>
    </font>
    <font>
      <sz val="11"/>
      <color rgb="FF212529"/>
      <name val="Arial"/>
    </font>
    <font>
      <sz val="11"/>
      <color theme="1"/>
      <name val="Arial"/>
    </font>
    <font>
      <sz val="11"/>
      <color theme="1"/>
      <name val="&quot;Arial Narrow&quot;"/>
    </font>
    <font>
      <b/>
      <u/>
      <sz val="11"/>
      <color rgb="FF0000FF"/>
      <name val="Arial"/>
    </font>
    <font>
      <b/>
      <u/>
      <sz val="11"/>
      <color rgb="FF000000"/>
      <name val="Calibri"/>
    </font>
    <font>
      <b/>
      <sz val="8"/>
      <color theme="1"/>
      <name val="Calibri"/>
    </font>
    <font>
      <sz val="12"/>
      <color theme="1"/>
      <name val="Calibri"/>
    </font>
    <font>
      <sz val="11"/>
      <color theme="1"/>
      <name val="Arial Narrow"/>
    </font>
    <font>
      <sz val="11"/>
      <color rgb="FF000000"/>
      <name val="Inconsolata"/>
    </font>
    <font>
      <sz val="11"/>
      <color theme="1"/>
      <name val="Arial"/>
      <scheme val="minor"/>
    </font>
    <font>
      <sz val="10"/>
      <color theme="1"/>
      <name val="Arial"/>
    </font>
    <font>
      <sz val="11"/>
      <color theme="1"/>
      <name val="Times New Roman"/>
    </font>
    <font>
      <sz val="11"/>
      <color rgb="FFFFFFFF"/>
      <name val="Calibri"/>
    </font>
    <font>
      <sz val="11"/>
      <color rgb="FFFF0000"/>
      <name val="Calibri"/>
    </font>
    <font>
      <b/>
      <u/>
      <sz val="11"/>
      <color rgb="FF000000"/>
      <name val="Calibri"/>
    </font>
    <font>
      <b/>
      <sz val="10"/>
      <color theme="1"/>
      <name val="Calibri"/>
    </font>
    <font>
      <sz val="9"/>
      <color rgb="FF000000"/>
      <name val="Malgun Gothic"/>
    </font>
    <font>
      <sz val="11"/>
      <color theme="0"/>
      <name val="Arial"/>
    </font>
    <font>
      <sz val="11"/>
      <color rgb="FF000000"/>
      <name val="Times New Roman"/>
    </font>
    <font>
      <sz val="10"/>
      <color rgb="FF000000"/>
      <name val="Calibri"/>
    </font>
    <font>
      <sz val="10"/>
      <color theme="1"/>
      <name val="Calibri"/>
    </font>
    <font>
      <sz val="10"/>
      <color rgb="FFFF0000"/>
      <name val="Calibri"/>
    </font>
    <font>
      <b/>
      <u/>
      <sz val="11"/>
      <color theme="1"/>
      <name val="Calibri"/>
    </font>
    <font>
      <b/>
      <u/>
      <sz val="11"/>
      <color rgb="FF1155CC"/>
      <name val="Calibri"/>
    </font>
    <font>
      <b/>
      <sz val="11"/>
      <name val="Arial"/>
    </font>
    <font>
      <b/>
      <u/>
      <sz val="11"/>
      <color rgb="FF1155CC"/>
      <name val="Arial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CDDC"/>
        <bgColor rgb="FF92CDDC"/>
      </patternFill>
    </fill>
    <fill>
      <patternFill patternType="solid">
        <fgColor rgb="FFE36C09"/>
        <bgColor rgb="FFE36C09"/>
      </patternFill>
    </fill>
    <fill>
      <patternFill patternType="solid">
        <fgColor rgb="FF92D050"/>
        <bgColor rgb="FF92D050"/>
      </patternFill>
    </fill>
    <fill>
      <patternFill patternType="solid">
        <fgColor rgb="FFFFD966"/>
        <bgColor rgb="FFFFD966"/>
      </patternFill>
    </fill>
    <fill>
      <patternFill patternType="solid">
        <fgColor theme="9"/>
        <bgColor theme="9"/>
      </patternFill>
    </fill>
    <fill>
      <patternFill patternType="solid">
        <fgColor rgb="FF980000"/>
        <bgColor rgb="FF980000"/>
      </patternFill>
    </fill>
    <fill>
      <patternFill patternType="solid">
        <fgColor rgb="FFB4A7D6"/>
        <bgColor rgb="FFB4A7D6"/>
      </patternFill>
    </fill>
    <fill>
      <patternFill patternType="solid">
        <fgColor rgb="FFFF9900"/>
        <bgColor rgb="FFFF9900"/>
      </patternFill>
    </fill>
    <fill>
      <patternFill patternType="solid">
        <fgColor theme="6"/>
        <bgColor theme="6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2" borderId="9" xfId="0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0" fontId="8" fillId="2" borderId="8" xfId="0" applyFont="1" applyFill="1" applyBorder="1"/>
    <xf numFmtId="0" fontId="7" fillId="0" borderId="8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7" fillId="0" borderId="8" xfId="0" applyFont="1" applyBorder="1" applyAlignment="1">
      <alignment horizontal="right"/>
    </xf>
    <xf numFmtId="1" fontId="10" fillId="0" borderId="8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2" fontId="11" fillId="2" borderId="10" xfId="0" applyNumberFormat="1" applyFont="1" applyFill="1" applyBorder="1"/>
    <xf numFmtId="0" fontId="1" fillId="0" borderId="10" xfId="0" applyFont="1" applyBorder="1" applyAlignment="1">
      <alignment horizontal="center"/>
    </xf>
    <xf numFmtId="0" fontId="8" fillId="2" borderId="6" xfId="0" applyFont="1" applyFill="1" applyBorder="1"/>
    <xf numFmtId="2" fontId="7" fillId="4" borderId="10" xfId="0" applyNumberFormat="1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2" fontId="7" fillId="5" borderId="10" xfId="0" applyNumberFormat="1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2" fontId="7" fillId="6" borderId="10" xfId="0" applyNumberFormat="1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8" fillId="0" borderId="8" xfId="0" applyFont="1" applyBorder="1"/>
    <xf numFmtId="2" fontId="7" fillId="7" borderId="10" xfId="0" applyNumberFormat="1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2" fontId="7" fillId="3" borderId="10" xfId="0" applyNumberFormat="1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8" borderId="9" xfId="0" applyFont="1" applyFill="1" applyBorder="1" applyAlignment="1">
      <alignment horizontal="center"/>
    </xf>
    <xf numFmtId="49" fontId="8" fillId="3" borderId="8" xfId="0" applyNumberFormat="1" applyFont="1" applyFill="1" applyBorder="1" applyAlignment="1">
      <alignment horizontal="center"/>
    </xf>
    <xf numFmtId="0" fontId="8" fillId="3" borderId="8" xfId="0" applyFont="1" applyFill="1" applyBorder="1"/>
    <xf numFmtId="0" fontId="7" fillId="3" borderId="8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right"/>
    </xf>
    <xf numFmtId="1" fontId="10" fillId="3" borderId="8" xfId="0" applyNumberFormat="1" applyFont="1" applyFill="1" applyBorder="1" applyAlignment="1">
      <alignment horizontal="center"/>
    </xf>
    <xf numFmtId="2" fontId="7" fillId="3" borderId="8" xfId="0" applyNumberFormat="1" applyFont="1" applyFill="1" applyBorder="1" applyAlignment="1">
      <alignment horizontal="center"/>
    </xf>
    <xf numFmtId="2" fontId="11" fillId="3" borderId="10" xfId="0" applyNumberFormat="1" applyFont="1" applyFill="1" applyBorder="1"/>
    <xf numFmtId="0" fontId="2" fillId="0" borderId="0" xfId="0" applyFont="1"/>
    <xf numFmtId="0" fontId="7" fillId="9" borderId="9" xfId="0" applyFont="1" applyFill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13" fillId="2" borderId="8" xfId="0" applyFont="1" applyFill="1" applyBorder="1"/>
    <xf numFmtId="0" fontId="12" fillId="3" borderId="10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right"/>
    </xf>
    <xf numFmtId="0" fontId="9" fillId="2" borderId="10" xfId="0" applyFont="1" applyFill="1" applyBorder="1" applyAlignment="1">
      <alignment horizontal="right"/>
    </xf>
    <xf numFmtId="0" fontId="14" fillId="10" borderId="0" xfId="0" applyFont="1" applyFill="1"/>
    <xf numFmtId="0" fontId="12" fillId="0" borderId="8" xfId="0" applyFont="1" applyBorder="1" applyAlignment="1">
      <alignment horizontal="center"/>
    </xf>
    <xf numFmtId="0" fontId="15" fillId="0" borderId="8" xfId="0" applyFont="1" applyBorder="1"/>
    <xf numFmtId="0" fontId="8" fillId="0" borderId="8" xfId="0" applyFont="1" applyBorder="1" applyAlignment="1">
      <alignment horizontal="center"/>
    </xf>
    <xf numFmtId="0" fontId="7" fillId="2" borderId="8" xfId="0" applyFont="1" applyFill="1" applyBorder="1"/>
    <xf numFmtId="0" fontId="7" fillId="0" borderId="8" xfId="0" applyFont="1" applyBorder="1"/>
    <xf numFmtId="0" fontId="8" fillId="0" borderId="10" xfId="0" applyFont="1" applyBorder="1" applyAlignment="1">
      <alignment horizontal="center" vertical="top" wrapText="1"/>
    </xf>
    <xf numFmtId="0" fontId="16" fillId="0" borderId="0" xfId="0" applyFont="1"/>
    <xf numFmtId="0" fontId="17" fillId="0" borderId="0" xfId="0" applyFont="1" applyAlignment="1">
      <alignment horizontal="left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8" fillId="0" borderId="10" xfId="0" applyFont="1" applyBorder="1"/>
    <xf numFmtId="0" fontId="21" fillId="2" borderId="10" xfId="0" applyFont="1" applyFill="1" applyBorder="1" applyAlignment="1">
      <alignment horizontal="center"/>
    </xf>
    <xf numFmtId="0" fontId="11" fillId="2" borderId="0" xfId="0" applyFont="1" applyFill="1"/>
    <xf numFmtId="0" fontId="7" fillId="4" borderId="9" xfId="0" applyFont="1" applyFill="1" applyBorder="1" applyAlignment="1">
      <alignment horizontal="center"/>
    </xf>
    <xf numFmtId="49" fontId="8" fillId="4" borderId="8" xfId="0" applyNumberFormat="1" applyFont="1" applyFill="1" applyBorder="1" applyAlignment="1">
      <alignment horizontal="center"/>
    </xf>
    <xf numFmtId="0" fontId="8" fillId="4" borderId="8" xfId="0" applyFont="1" applyFill="1" applyBorder="1"/>
    <xf numFmtId="0" fontId="20" fillId="4" borderId="1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/>
    </xf>
    <xf numFmtId="0" fontId="8" fillId="4" borderId="10" xfId="0" applyFont="1" applyFill="1" applyBorder="1"/>
    <xf numFmtId="0" fontId="21" fillId="4" borderId="10" xfId="0" applyFont="1" applyFill="1" applyBorder="1" applyAlignment="1">
      <alignment horizontal="center"/>
    </xf>
    <xf numFmtId="0" fontId="22" fillId="4" borderId="0" xfId="0" applyFont="1" applyFill="1"/>
    <xf numFmtId="0" fontId="20" fillId="2" borderId="10" xfId="0" applyFont="1" applyFill="1" applyBorder="1" applyAlignment="1">
      <alignment horizontal="center"/>
    </xf>
    <xf numFmtId="0" fontId="8" fillId="12" borderId="8" xfId="0" applyFont="1" applyFill="1" applyBorder="1"/>
    <xf numFmtId="0" fontId="8" fillId="0" borderId="0" xfId="0" applyFont="1"/>
    <xf numFmtId="0" fontId="8" fillId="4" borderId="0" xfId="0" applyFont="1" applyFill="1"/>
    <xf numFmtId="0" fontId="22" fillId="0" borderId="10" xfId="0" applyFont="1" applyBorder="1"/>
    <xf numFmtId="0" fontId="7" fillId="0" borderId="10" xfId="0" applyFont="1" applyBorder="1"/>
    <xf numFmtId="0" fontId="11" fillId="2" borderId="19" xfId="0" applyFont="1" applyFill="1" applyBorder="1"/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7" fillId="0" borderId="0" xfId="0" applyFont="1"/>
    <xf numFmtId="2" fontId="19" fillId="0" borderId="0" xfId="0" applyNumberFormat="1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2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wrapText="1"/>
    </xf>
    <xf numFmtId="0" fontId="2" fillId="0" borderId="10" xfId="0" applyFont="1" applyBorder="1"/>
    <xf numFmtId="0" fontId="7" fillId="0" borderId="10" xfId="0" applyFont="1" applyBorder="1" applyAlignment="1">
      <alignment horizontal="right"/>
    </xf>
    <xf numFmtId="0" fontId="24" fillId="0" borderId="10" xfId="0" applyFont="1" applyBorder="1" applyAlignment="1">
      <alignment horizontal="center"/>
    </xf>
    <xf numFmtId="2" fontId="7" fillId="0" borderId="10" xfId="0" applyNumberFormat="1" applyFont="1" applyBorder="1" applyAlignment="1">
      <alignment horizontal="center" vertical="center"/>
    </xf>
    <xf numFmtId="2" fontId="25" fillId="10" borderId="10" xfId="0" applyNumberFormat="1" applyFont="1" applyFill="1" applyBorder="1" applyAlignment="1">
      <alignment horizontal="center"/>
    </xf>
    <xf numFmtId="0" fontId="25" fillId="10" borderId="10" xfId="0" applyFont="1" applyFill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/>
    </xf>
    <xf numFmtId="0" fontId="20" fillId="2" borderId="9" xfId="0" applyFont="1" applyFill="1" applyBorder="1" applyAlignment="1">
      <alignment horizontal="center"/>
    </xf>
    <xf numFmtId="0" fontId="21" fillId="2" borderId="10" xfId="0" applyFont="1" applyFill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7" fillId="0" borderId="9" xfId="0" applyFont="1" applyBorder="1"/>
    <xf numFmtId="2" fontId="19" fillId="0" borderId="10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right"/>
    </xf>
    <xf numFmtId="0" fontId="7" fillId="7" borderId="0" xfId="0" applyFont="1" applyFill="1"/>
    <xf numFmtId="0" fontId="7" fillId="0" borderId="0" xfId="0" applyFont="1" applyAlignment="1">
      <alignment horizontal="center" vertical="center"/>
    </xf>
    <xf numFmtId="4" fontId="14" fillId="0" borderId="0" xfId="0" applyNumberFormat="1" applyFont="1"/>
    <xf numFmtId="0" fontId="27" fillId="0" borderId="0" xfId="0" applyFont="1" applyAlignment="1">
      <alignment horizontal="left"/>
    </xf>
    <xf numFmtId="0" fontId="29" fillId="0" borderId="10" xfId="0" applyFont="1" applyBorder="1" applyAlignment="1">
      <alignment horizontal="center"/>
    </xf>
    <xf numFmtId="3" fontId="9" fillId="0" borderId="9" xfId="0" applyNumberFormat="1" applyFont="1" applyBorder="1" applyAlignment="1">
      <alignment horizontal="right"/>
    </xf>
    <xf numFmtId="2" fontId="21" fillId="2" borderId="9" xfId="0" applyNumberFormat="1" applyFont="1" applyFill="1" applyBorder="1" applyAlignment="1">
      <alignment horizontal="center"/>
    </xf>
    <xf numFmtId="2" fontId="21" fillId="2" borderId="10" xfId="0" applyNumberFormat="1" applyFont="1" applyFill="1" applyBorder="1" applyAlignment="1">
      <alignment horizontal="center"/>
    </xf>
    <xf numFmtId="0" fontId="21" fillId="2" borderId="0" xfId="0" applyFont="1" applyFill="1"/>
    <xf numFmtId="0" fontId="30" fillId="7" borderId="8" xfId="0" applyFont="1" applyFill="1" applyBorder="1"/>
    <xf numFmtId="0" fontId="24" fillId="2" borderId="10" xfId="0" applyFont="1" applyFill="1" applyBorder="1" applyAlignment="1">
      <alignment horizontal="center"/>
    </xf>
    <xf numFmtId="0" fontId="8" fillId="13" borderId="8" xfId="0" applyFont="1" applyFill="1" applyBorder="1"/>
    <xf numFmtId="3" fontId="24" fillId="2" borderId="10" xfId="0" applyNumberFormat="1" applyFont="1" applyFill="1" applyBorder="1" applyAlignment="1">
      <alignment horizontal="center"/>
    </xf>
    <xf numFmtId="0" fontId="14" fillId="2" borderId="0" xfId="0" applyFont="1" applyFill="1"/>
    <xf numFmtId="0" fontId="8" fillId="2" borderId="0" xfId="0" applyFont="1" applyFill="1"/>
    <xf numFmtId="3" fontId="24" fillId="0" borderId="10" xfId="0" applyNumberFormat="1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4" fontId="9" fillId="0" borderId="9" xfId="0" applyNumberFormat="1" applyFont="1" applyBorder="1" applyAlignment="1">
      <alignment horizontal="right"/>
    </xf>
    <xf numFmtId="0" fontId="3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0" fontId="32" fillId="0" borderId="10" xfId="0" applyFont="1" applyBorder="1" applyAlignment="1">
      <alignment horizontal="right"/>
    </xf>
    <xf numFmtId="4" fontId="32" fillId="0" borderId="10" xfId="0" applyNumberFormat="1" applyFont="1" applyBorder="1" applyAlignment="1">
      <alignment horizontal="center"/>
    </xf>
    <xf numFmtId="164" fontId="32" fillId="0" borderId="10" xfId="0" applyNumberFormat="1" applyFont="1" applyBorder="1" applyAlignment="1">
      <alignment horizontal="right"/>
    </xf>
    <xf numFmtId="0" fontId="32" fillId="0" borderId="10" xfId="0" applyFont="1" applyBorder="1" applyAlignment="1">
      <alignment horizontal="center" wrapText="1"/>
    </xf>
    <xf numFmtId="1" fontId="32" fillId="0" borderId="10" xfId="0" applyNumberFormat="1" applyFont="1" applyBorder="1" applyAlignment="1">
      <alignment horizontal="right"/>
    </xf>
    <xf numFmtId="1" fontId="33" fillId="0" borderId="10" xfId="0" applyNumberFormat="1" applyFont="1" applyBorder="1" applyAlignment="1">
      <alignment horizontal="center"/>
    </xf>
    <xf numFmtId="0" fontId="32" fillId="2" borderId="10" xfId="0" applyFont="1" applyFill="1" applyBorder="1"/>
    <xf numFmtId="0" fontId="7" fillId="14" borderId="9" xfId="0" applyFont="1" applyFill="1" applyBorder="1" applyAlignment="1">
      <alignment horizontal="center"/>
    </xf>
    <xf numFmtId="49" fontId="8" fillId="14" borderId="8" xfId="0" applyNumberFormat="1" applyFont="1" applyFill="1" applyBorder="1" applyAlignment="1">
      <alignment horizontal="center"/>
    </xf>
    <xf numFmtId="0" fontId="8" fillId="14" borderId="8" xfId="0" applyFont="1" applyFill="1" applyBorder="1"/>
    <xf numFmtId="0" fontId="32" fillId="14" borderId="10" xfId="0" applyFont="1" applyFill="1" applyBorder="1" applyAlignment="1">
      <alignment horizontal="right"/>
    </xf>
    <xf numFmtId="4" fontId="32" fillId="14" borderId="10" xfId="0" applyNumberFormat="1" applyFont="1" applyFill="1" applyBorder="1" applyAlignment="1">
      <alignment horizontal="center"/>
    </xf>
    <xf numFmtId="164" fontId="32" fillId="14" borderId="10" xfId="0" applyNumberFormat="1" applyFont="1" applyFill="1" applyBorder="1" applyAlignment="1">
      <alignment horizontal="right"/>
    </xf>
    <xf numFmtId="0" fontId="32" fillId="14" borderId="10" xfId="0" applyFont="1" applyFill="1" applyBorder="1" applyAlignment="1">
      <alignment horizontal="center" wrapText="1"/>
    </xf>
    <xf numFmtId="1" fontId="32" fillId="14" borderId="10" xfId="0" applyNumberFormat="1" applyFont="1" applyFill="1" applyBorder="1" applyAlignment="1">
      <alignment horizontal="right"/>
    </xf>
    <xf numFmtId="1" fontId="32" fillId="14" borderId="10" xfId="0" applyNumberFormat="1" applyFont="1" applyFill="1" applyBorder="1" applyAlignment="1">
      <alignment horizontal="center"/>
    </xf>
    <xf numFmtId="0" fontId="32" fillId="14" borderId="10" xfId="0" applyFont="1" applyFill="1" applyBorder="1"/>
    <xf numFmtId="1" fontId="33" fillId="14" borderId="10" xfId="0" applyNumberFormat="1" applyFont="1" applyFill="1" applyBorder="1"/>
    <xf numFmtId="0" fontId="14" fillId="0" borderId="0" xfId="0" applyFont="1"/>
    <xf numFmtId="0" fontId="33" fillId="14" borderId="10" xfId="0" applyFont="1" applyFill="1" applyBorder="1"/>
    <xf numFmtId="0" fontId="32" fillId="2" borderId="10" xfId="0" applyFont="1" applyFill="1" applyBorder="1" applyAlignment="1">
      <alignment horizontal="right"/>
    </xf>
    <xf numFmtId="0" fontId="34" fillId="0" borderId="10" xfId="0" applyFont="1" applyBorder="1" applyAlignment="1">
      <alignment horizontal="right"/>
    </xf>
    <xf numFmtId="0" fontId="33" fillId="0" borderId="10" xfId="0" applyFont="1" applyBorder="1" applyAlignment="1">
      <alignment horizontal="right" vertical="center"/>
    </xf>
    <xf numFmtId="164" fontId="7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/>
    <xf numFmtId="0" fontId="2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164" fontId="9" fillId="0" borderId="10" xfId="0" applyNumberFormat="1" applyFont="1" applyBorder="1" applyAlignment="1">
      <alignment horizontal="center"/>
    </xf>
    <xf numFmtId="2" fontId="21" fillId="2" borderId="10" xfId="0" applyNumberFormat="1" applyFont="1" applyFill="1" applyBorder="1"/>
    <xf numFmtId="0" fontId="20" fillId="0" borderId="9" xfId="0" applyFont="1" applyBorder="1" applyAlignment="1">
      <alignment horizontal="center"/>
    </xf>
    <xf numFmtId="164" fontId="9" fillId="2" borderId="10" xfId="0" applyNumberFormat="1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0" fontId="7" fillId="15" borderId="0" xfId="0" applyFont="1" applyFill="1"/>
    <xf numFmtId="0" fontId="2" fillId="15" borderId="0" xfId="0" applyFont="1" applyFill="1"/>
    <xf numFmtId="0" fontId="7" fillId="16" borderId="0" xfId="0" applyFont="1" applyFill="1"/>
    <xf numFmtId="0" fontId="0" fillId="16" borderId="0" xfId="0" applyFill="1"/>
    <xf numFmtId="2" fontId="7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6" fillId="0" borderId="6" xfId="0" applyFont="1" applyBorder="1"/>
    <xf numFmtId="0" fontId="6" fillId="0" borderId="8" xfId="0" applyFont="1" applyBorder="1"/>
    <xf numFmtId="0" fontId="3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/>
    </xf>
    <xf numFmtId="0" fontId="6" fillId="0" borderId="5" xfId="0" applyFont="1" applyBorder="1"/>
    <xf numFmtId="0" fontId="6" fillId="0" borderId="7" xfId="0" applyFont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1" fillId="3" borderId="6" xfId="0" applyFont="1" applyFill="1" applyBorder="1" applyAlignment="1">
      <alignment horizontal="center"/>
    </xf>
    <xf numFmtId="9" fontId="1" fillId="3" borderId="6" xfId="0" applyNumberFormat="1" applyFont="1" applyFill="1" applyBorder="1" applyAlignment="1">
      <alignment horizontal="center" wrapText="1"/>
    </xf>
    <xf numFmtId="9" fontId="1" fillId="3" borderId="6" xfId="0" applyNumberFormat="1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6" fillId="0" borderId="2" xfId="0" applyFont="1" applyBorder="1"/>
    <xf numFmtId="0" fontId="6" fillId="0" borderId="17" xfId="0" applyFont="1" applyBorder="1"/>
    <xf numFmtId="0" fontId="18" fillId="11" borderId="12" xfId="0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0" borderId="9" xfId="0" applyFont="1" applyBorder="1"/>
    <xf numFmtId="0" fontId="3" fillId="11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0" borderId="15" xfId="0" applyFont="1" applyBorder="1"/>
    <xf numFmtId="0" fontId="6" fillId="0" borderId="18" xfId="0" applyFont="1" applyBorder="1"/>
    <xf numFmtId="0" fontId="1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/>
    </xf>
    <xf numFmtId="0" fontId="6" fillId="0" borderId="14" xfId="0" applyFont="1" applyBorder="1"/>
    <xf numFmtId="0" fontId="1" fillId="3" borderId="11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9" fontId="5" fillId="3" borderId="20" xfId="0" applyNumberFormat="1" applyFont="1" applyFill="1" applyBorder="1" applyAlignment="1">
      <alignment horizontal="center" wrapText="1"/>
    </xf>
    <xf numFmtId="4" fontId="1" fillId="3" borderId="12" xfId="0" applyNumberFormat="1" applyFont="1" applyFill="1" applyBorder="1" applyAlignment="1">
      <alignment horizontal="center" vertical="center" wrapText="1"/>
    </xf>
    <xf numFmtId="0" fontId="28" fillId="11" borderId="12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6" fillId="0" borderId="22" xfId="0" applyFont="1" applyBorder="1"/>
    <xf numFmtId="0" fontId="6" fillId="0" borderId="23" xfId="0" applyFont="1" applyBorder="1"/>
    <xf numFmtId="0" fontId="2" fillId="16" borderId="0" xfId="0" applyFont="1" applyFill="1"/>
    <xf numFmtId="49" fontId="8" fillId="16" borderId="8" xfId="0" applyNumberFormat="1" applyFont="1" applyFill="1" applyBorder="1" applyAlignment="1">
      <alignment horizontal="center"/>
    </xf>
    <xf numFmtId="0" fontId="8" fillId="17" borderId="8" xfId="0" applyFont="1" applyFill="1" applyBorder="1"/>
    <xf numFmtId="2" fontId="7" fillId="16" borderId="0" xfId="0" applyNumberFormat="1" applyFont="1" applyFill="1"/>
    <xf numFmtId="0" fontId="8" fillId="16" borderId="8" xfId="0" applyFont="1" applyFill="1" applyBorder="1"/>
    <xf numFmtId="0" fontId="7" fillId="18" borderId="0" xfId="0" applyFont="1" applyFill="1"/>
    <xf numFmtId="0" fontId="7" fillId="19" borderId="10" xfId="0" applyFont="1" applyFill="1" applyBorder="1" applyAlignment="1">
      <alignment horizontal="center" vertical="center"/>
    </xf>
    <xf numFmtId="2" fontId="7" fillId="19" borderId="10" xfId="0" applyNumberFormat="1" applyFont="1" applyFill="1" applyBorder="1" applyAlignment="1">
      <alignment horizontal="center" vertical="center"/>
    </xf>
    <xf numFmtId="0" fontId="24" fillId="19" borderId="10" xfId="0" applyFont="1" applyFill="1" applyBorder="1" applyAlignment="1">
      <alignment horizontal="center"/>
    </xf>
    <xf numFmtId="2" fontId="7" fillId="20" borderId="10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right"/>
    </xf>
    <xf numFmtId="0" fontId="24" fillId="20" borderId="10" xfId="0" applyFont="1" applyFill="1" applyBorder="1" applyAlignment="1">
      <alignment horizontal="center"/>
    </xf>
    <xf numFmtId="0" fontId="7" fillId="20" borderId="0" xfId="0" applyFont="1" applyFill="1"/>
    <xf numFmtId="0" fontId="24" fillId="4" borderId="10" xfId="0" applyFont="1" applyFill="1" applyBorder="1" applyAlignment="1">
      <alignment horizontal="center"/>
    </xf>
    <xf numFmtId="0" fontId="7" fillId="20" borderId="10" xfId="0" applyFont="1" applyFill="1" applyBorder="1" applyAlignment="1">
      <alignment horizontal="center" vertical="center"/>
    </xf>
    <xf numFmtId="0" fontId="0" fillId="2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m.tr.id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s.tr/" TargetMode="External"/><Relationship Id="rId1" Type="http://schemas.openxmlformats.org/officeDocument/2006/relationships/hyperlink" Target="http://s.tr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s.tr/" TargetMode="External"/><Relationship Id="rId1" Type="http://schemas.openxmlformats.org/officeDocument/2006/relationships/hyperlink" Target="http://s.t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m.tr.id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s.si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8"/>
  <sheetViews>
    <sheetView workbookViewId="0"/>
  </sheetViews>
  <sheetFormatPr defaultColWidth="12.625" defaultRowHeight="15" customHeight="1"/>
  <cols>
    <col min="1" max="1" width="7.625" customWidth="1"/>
    <col min="2" max="2" width="10.5" customWidth="1"/>
    <col min="3" max="3" width="34.875" customWidth="1"/>
    <col min="4" max="4" width="8.5" customWidth="1"/>
    <col min="5" max="5" width="6.375" customWidth="1"/>
    <col min="6" max="6" width="6" customWidth="1"/>
    <col min="7" max="7" width="6.125" customWidth="1"/>
    <col min="8" max="8" width="10.5" customWidth="1"/>
    <col min="9" max="9" width="11" customWidth="1"/>
    <col min="11" max="11" width="7.875" customWidth="1"/>
    <col min="12" max="22" width="7.625" customWidth="1"/>
  </cols>
  <sheetData>
    <row r="1" spans="1:16" ht="17.25" customHeight="1">
      <c r="A1" s="176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6" ht="17.25" customHeight="1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6" ht="17.25" customHeight="1">
      <c r="A3" s="176" t="s">
        <v>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6" ht="17.25" customHeight="1">
      <c r="A4" s="176" t="s">
        <v>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6" ht="17.25" customHeight="1">
      <c r="A5" s="1"/>
      <c r="B5" s="1"/>
      <c r="C5" s="1"/>
      <c r="D5" s="1"/>
      <c r="E5" s="1"/>
      <c r="J5" s="2"/>
      <c r="K5" s="2"/>
    </row>
    <row r="6" spans="1:16" ht="17.25" customHeight="1">
      <c r="A6" s="181" t="s">
        <v>4</v>
      </c>
      <c r="B6" s="177"/>
      <c r="C6" s="4" t="s">
        <v>5</v>
      </c>
      <c r="D6" s="1"/>
      <c r="E6" s="1"/>
      <c r="J6" s="2"/>
      <c r="K6" s="2"/>
    </row>
    <row r="7" spans="1:16" ht="17.25" customHeight="1">
      <c r="A7" s="181" t="s">
        <v>6</v>
      </c>
      <c r="B7" s="177"/>
      <c r="C7" s="5" t="s">
        <v>7</v>
      </c>
      <c r="D7" s="1"/>
      <c r="E7" s="1"/>
      <c r="J7" s="2"/>
      <c r="K7" s="2"/>
    </row>
    <row r="8" spans="1:16" ht="17.25" customHeight="1">
      <c r="A8" s="3"/>
      <c r="B8" s="3"/>
      <c r="C8" s="6" t="s">
        <v>8</v>
      </c>
      <c r="D8" s="1"/>
      <c r="E8" s="1"/>
      <c r="J8" s="2"/>
      <c r="K8" s="2"/>
    </row>
    <row r="9" spans="1:16" ht="17.25" customHeight="1">
      <c r="A9" s="3"/>
      <c r="B9" s="3"/>
      <c r="C9" s="4"/>
      <c r="D9" s="1"/>
      <c r="E9" s="1"/>
      <c r="J9" s="2"/>
      <c r="K9" s="2"/>
    </row>
    <row r="10" spans="1:16" ht="17.25" customHeight="1">
      <c r="A10" s="182" t="s">
        <v>9</v>
      </c>
      <c r="B10" s="185" t="s">
        <v>10</v>
      </c>
      <c r="C10" s="185" t="s">
        <v>11</v>
      </c>
      <c r="D10" s="186" t="s">
        <v>12</v>
      </c>
      <c r="E10" s="187"/>
      <c r="F10" s="187"/>
      <c r="G10" s="188"/>
      <c r="H10" s="178" t="s">
        <v>13</v>
      </c>
      <c r="I10" s="178" t="s">
        <v>14</v>
      </c>
      <c r="J10" s="178" t="s">
        <v>15</v>
      </c>
      <c r="K10" s="178" t="s">
        <v>16</v>
      </c>
    </row>
    <row r="11" spans="1:16" ht="17.25" customHeight="1">
      <c r="A11" s="183"/>
      <c r="B11" s="179"/>
      <c r="C11" s="179"/>
      <c r="D11" s="189" t="s">
        <v>17</v>
      </c>
      <c r="E11" s="190" t="s">
        <v>18</v>
      </c>
      <c r="F11" s="191" t="s">
        <v>19</v>
      </c>
      <c r="G11" s="191" t="s">
        <v>20</v>
      </c>
      <c r="H11" s="179"/>
      <c r="I11" s="179"/>
      <c r="J11" s="179"/>
      <c r="K11" s="179"/>
    </row>
    <row r="12" spans="1:16" ht="17.25" customHeight="1">
      <c r="A12" s="184"/>
      <c r="B12" s="180"/>
      <c r="C12" s="180"/>
      <c r="D12" s="180"/>
      <c r="E12" s="180"/>
      <c r="F12" s="180"/>
      <c r="G12" s="180"/>
      <c r="H12" s="180"/>
      <c r="I12" s="180"/>
      <c r="J12" s="180"/>
      <c r="K12" s="180"/>
    </row>
    <row r="13" spans="1:16" ht="17.25" customHeight="1">
      <c r="A13" s="7">
        <v>1</v>
      </c>
      <c r="B13" s="8" t="s">
        <v>21</v>
      </c>
      <c r="C13" s="9" t="s">
        <v>22</v>
      </c>
      <c r="D13" s="10">
        <v>80</v>
      </c>
      <c r="E13" s="10">
        <v>75</v>
      </c>
      <c r="F13" s="11">
        <v>75</v>
      </c>
      <c r="G13" s="12">
        <v>60</v>
      </c>
      <c r="H13" s="13">
        <f t="shared" ref="H13:H58" si="0">((D13*0.2)+(E13*0.15)+(F13*0.3)+(G13*0.35))</f>
        <v>70.75</v>
      </c>
      <c r="I13" s="14">
        <v>75</v>
      </c>
      <c r="J13" s="14">
        <f t="shared" ref="J13:J58" si="1">(H13*40%)+(I13*60%)</f>
        <v>73.3</v>
      </c>
      <c r="K13" s="15" t="str">
        <f t="shared" ref="K13:K23" si="2">IF(J13&lt;27,"E",IF(J13&lt;55,"D",IF(J13&lt;66,"C",IF(J13&lt;76,"B",IF(J13&gt;76,"A")))))</f>
        <v>B</v>
      </c>
      <c r="O13" s="16" t="s">
        <v>23</v>
      </c>
      <c r="P13" s="16" t="s">
        <v>24</v>
      </c>
    </row>
    <row r="14" spans="1:16" ht="17.25" customHeight="1">
      <c r="A14" s="7">
        <v>2</v>
      </c>
      <c r="B14" s="8" t="s">
        <v>25</v>
      </c>
      <c r="C14" s="17" t="s">
        <v>26</v>
      </c>
      <c r="D14" s="10">
        <v>80</v>
      </c>
      <c r="E14" s="10">
        <v>75</v>
      </c>
      <c r="F14" s="11">
        <v>85</v>
      </c>
      <c r="G14" s="12">
        <v>60</v>
      </c>
      <c r="H14" s="13">
        <f t="shared" si="0"/>
        <v>73.75</v>
      </c>
      <c r="I14" s="14">
        <v>75</v>
      </c>
      <c r="J14" s="14">
        <f t="shared" si="1"/>
        <v>74.5</v>
      </c>
      <c r="K14" s="15" t="str">
        <f t="shared" si="2"/>
        <v>B</v>
      </c>
      <c r="O14" s="18">
        <v>0</v>
      </c>
      <c r="P14" s="19" t="s">
        <v>27</v>
      </c>
    </row>
    <row r="15" spans="1:16" ht="17.25" customHeight="1">
      <c r="A15" s="7">
        <v>3</v>
      </c>
      <c r="B15" s="8" t="s">
        <v>28</v>
      </c>
      <c r="C15" s="9" t="s">
        <v>29</v>
      </c>
      <c r="D15" s="10">
        <v>80</v>
      </c>
      <c r="E15" s="10">
        <v>75</v>
      </c>
      <c r="F15" s="11">
        <v>80</v>
      </c>
      <c r="G15" s="12">
        <v>50</v>
      </c>
      <c r="H15" s="13">
        <f t="shared" si="0"/>
        <v>68.75</v>
      </c>
      <c r="I15" s="14">
        <v>75</v>
      </c>
      <c r="J15" s="14">
        <f t="shared" si="1"/>
        <v>72.5</v>
      </c>
      <c r="K15" s="15" t="str">
        <f t="shared" si="2"/>
        <v>B</v>
      </c>
      <c r="O15" s="20">
        <v>27</v>
      </c>
      <c r="P15" s="21" t="s">
        <v>30</v>
      </c>
    </row>
    <row r="16" spans="1:16" ht="17.25" customHeight="1">
      <c r="A16" s="7">
        <v>4</v>
      </c>
      <c r="B16" s="8" t="s">
        <v>31</v>
      </c>
      <c r="C16" s="9" t="s">
        <v>32</v>
      </c>
      <c r="D16" s="10">
        <v>80</v>
      </c>
      <c r="E16" s="10">
        <v>75</v>
      </c>
      <c r="F16" s="11">
        <v>85</v>
      </c>
      <c r="G16" s="12">
        <v>60</v>
      </c>
      <c r="H16" s="13">
        <f t="shared" si="0"/>
        <v>73.75</v>
      </c>
      <c r="I16" s="14">
        <v>75</v>
      </c>
      <c r="J16" s="14">
        <f t="shared" si="1"/>
        <v>74.5</v>
      </c>
      <c r="K16" s="15" t="str">
        <f t="shared" si="2"/>
        <v>B</v>
      </c>
      <c r="O16" s="22">
        <v>55</v>
      </c>
      <c r="P16" s="23" t="s">
        <v>33</v>
      </c>
    </row>
    <row r="17" spans="1:22" ht="17.25" customHeight="1">
      <c r="A17" s="7">
        <v>5</v>
      </c>
      <c r="B17" s="8" t="s">
        <v>34</v>
      </c>
      <c r="C17" s="24" t="s">
        <v>35</v>
      </c>
      <c r="D17" s="10">
        <v>80</v>
      </c>
      <c r="E17" s="10">
        <v>75</v>
      </c>
      <c r="F17" s="11">
        <v>70</v>
      </c>
      <c r="G17" s="12">
        <v>60</v>
      </c>
      <c r="H17" s="13">
        <f t="shared" si="0"/>
        <v>69.25</v>
      </c>
      <c r="I17" s="14">
        <v>75</v>
      </c>
      <c r="J17" s="14">
        <f t="shared" si="1"/>
        <v>72.7</v>
      </c>
      <c r="K17" s="15" t="str">
        <f t="shared" si="2"/>
        <v>B</v>
      </c>
      <c r="O17" s="25">
        <v>66</v>
      </c>
      <c r="P17" s="26" t="s">
        <v>36</v>
      </c>
    </row>
    <row r="18" spans="1:22" ht="17.25" customHeight="1">
      <c r="A18" s="7">
        <v>6</v>
      </c>
      <c r="B18" s="8" t="s">
        <v>37</v>
      </c>
      <c r="C18" s="24" t="s">
        <v>38</v>
      </c>
      <c r="D18" s="10">
        <v>80</v>
      </c>
      <c r="E18" s="10">
        <v>75</v>
      </c>
      <c r="F18" s="11">
        <v>50</v>
      </c>
      <c r="G18" s="12">
        <v>70</v>
      </c>
      <c r="H18" s="13">
        <f t="shared" si="0"/>
        <v>66.75</v>
      </c>
      <c r="I18" s="14">
        <v>75</v>
      </c>
      <c r="J18" s="14">
        <f t="shared" si="1"/>
        <v>71.7</v>
      </c>
      <c r="K18" s="15" t="str">
        <f t="shared" si="2"/>
        <v>B</v>
      </c>
      <c r="O18" s="27">
        <v>76</v>
      </c>
      <c r="P18" s="28" t="s">
        <v>39</v>
      </c>
    </row>
    <row r="19" spans="1:22" ht="17.25" customHeight="1">
      <c r="A19" s="7">
        <v>7</v>
      </c>
      <c r="B19" s="8" t="s">
        <v>40</v>
      </c>
      <c r="C19" s="24" t="s">
        <v>41</v>
      </c>
      <c r="D19" s="10">
        <v>80</v>
      </c>
      <c r="E19" s="10">
        <v>75</v>
      </c>
      <c r="F19" s="11">
        <v>40</v>
      </c>
      <c r="G19" s="12">
        <v>40</v>
      </c>
      <c r="H19" s="13">
        <f t="shared" si="0"/>
        <v>53.25</v>
      </c>
      <c r="I19" s="14">
        <v>75</v>
      </c>
      <c r="J19" s="14">
        <f t="shared" si="1"/>
        <v>66.3</v>
      </c>
      <c r="K19" s="15" t="str">
        <f t="shared" si="2"/>
        <v>B</v>
      </c>
    </row>
    <row r="20" spans="1:22" ht="17.25" customHeight="1">
      <c r="A20" s="7">
        <v>8</v>
      </c>
      <c r="B20" s="8" t="s">
        <v>42</v>
      </c>
      <c r="C20" s="9" t="s">
        <v>43</v>
      </c>
      <c r="D20" s="10">
        <v>80</v>
      </c>
      <c r="E20" s="10">
        <v>75</v>
      </c>
      <c r="F20" s="11">
        <v>55</v>
      </c>
      <c r="G20" s="12">
        <v>60</v>
      </c>
      <c r="H20" s="13">
        <f t="shared" si="0"/>
        <v>64.75</v>
      </c>
      <c r="I20" s="14">
        <v>75</v>
      </c>
      <c r="J20" s="14">
        <f t="shared" si="1"/>
        <v>70.900000000000006</v>
      </c>
      <c r="K20" s="15" t="str">
        <f t="shared" si="2"/>
        <v>B</v>
      </c>
    </row>
    <row r="21" spans="1:22" ht="17.25" customHeight="1">
      <c r="A21" s="7">
        <v>9</v>
      </c>
      <c r="B21" s="8" t="s">
        <v>44</v>
      </c>
      <c r="C21" s="24" t="s">
        <v>45</v>
      </c>
      <c r="D21" s="10">
        <v>80</v>
      </c>
      <c r="E21" s="10">
        <v>75</v>
      </c>
      <c r="F21" s="11">
        <v>90</v>
      </c>
      <c r="G21" s="12">
        <v>90</v>
      </c>
      <c r="H21" s="13">
        <f t="shared" si="0"/>
        <v>85.75</v>
      </c>
      <c r="I21" s="14">
        <v>75</v>
      </c>
      <c r="J21" s="14">
        <f t="shared" si="1"/>
        <v>79.300000000000011</v>
      </c>
      <c r="K21" s="15" t="str">
        <f t="shared" si="2"/>
        <v>A</v>
      </c>
    </row>
    <row r="22" spans="1:22" ht="17.25" customHeight="1">
      <c r="A22" s="7">
        <v>10</v>
      </c>
      <c r="B22" s="8" t="s">
        <v>46</v>
      </c>
      <c r="C22" s="9" t="s">
        <v>47</v>
      </c>
      <c r="D22" s="10">
        <v>80</v>
      </c>
      <c r="E22" s="10">
        <v>75</v>
      </c>
      <c r="F22" s="11">
        <v>69</v>
      </c>
      <c r="G22" s="12">
        <v>60</v>
      </c>
      <c r="H22" s="13">
        <f t="shared" si="0"/>
        <v>68.95</v>
      </c>
      <c r="I22" s="14">
        <v>75</v>
      </c>
      <c r="J22" s="14">
        <f t="shared" si="1"/>
        <v>72.58</v>
      </c>
      <c r="K22" s="15" t="str">
        <f t="shared" si="2"/>
        <v>B</v>
      </c>
    </row>
    <row r="23" spans="1:22" ht="17.25" customHeight="1">
      <c r="A23" s="7">
        <v>11</v>
      </c>
      <c r="B23" s="8" t="s">
        <v>48</v>
      </c>
      <c r="C23" s="9" t="s">
        <v>49</v>
      </c>
      <c r="D23" s="10">
        <v>80</v>
      </c>
      <c r="E23" s="10">
        <v>75</v>
      </c>
      <c r="F23" s="11">
        <v>60</v>
      </c>
      <c r="G23" s="12">
        <v>50</v>
      </c>
      <c r="H23" s="13">
        <f t="shared" si="0"/>
        <v>62.75</v>
      </c>
      <c r="I23" s="14">
        <v>75</v>
      </c>
      <c r="J23" s="14">
        <f t="shared" si="1"/>
        <v>70.099999999999994</v>
      </c>
      <c r="K23" s="15" t="str">
        <f t="shared" si="2"/>
        <v>B</v>
      </c>
    </row>
    <row r="24" spans="1:22" ht="17.25" customHeight="1">
      <c r="A24" s="29">
        <v>12</v>
      </c>
      <c r="B24" s="30" t="s">
        <v>50</v>
      </c>
      <c r="C24" s="31" t="s">
        <v>51</v>
      </c>
      <c r="D24" s="32"/>
      <c r="E24" s="32"/>
      <c r="F24" s="33"/>
      <c r="G24" s="34"/>
      <c r="H24" s="35">
        <f t="shared" si="0"/>
        <v>0</v>
      </c>
      <c r="I24" s="36"/>
      <c r="J24" s="36">
        <f t="shared" si="1"/>
        <v>0</v>
      </c>
      <c r="K24" s="37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</row>
    <row r="25" spans="1:22" ht="17.25" customHeight="1">
      <c r="A25" s="39">
        <v>13</v>
      </c>
      <c r="B25" s="30" t="s">
        <v>52</v>
      </c>
      <c r="C25" s="31" t="s">
        <v>53</v>
      </c>
      <c r="D25" s="32"/>
      <c r="E25" s="32"/>
      <c r="F25" s="33"/>
      <c r="G25" s="34"/>
      <c r="H25" s="35">
        <f t="shared" si="0"/>
        <v>0</v>
      </c>
      <c r="I25" s="36"/>
      <c r="J25" s="36">
        <f t="shared" si="1"/>
        <v>0</v>
      </c>
      <c r="K25" s="37"/>
    </row>
    <row r="26" spans="1:22" ht="17.25" customHeight="1">
      <c r="A26" s="7">
        <v>14</v>
      </c>
      <c r="B26" s="8" t="s">
        <v>54</v>
      </c>
      <c r="C26" s="9" t="s">
        <v>55</v>
      </c>
      <c r="D26" s="10">
        <v>80</v>
      </c>
      <c r="E26" s="10">
        <v>75</v>
      </c>
      <c r="F26" s="40">
        <v>69</v>
      </c>
      <c r="G26" s="12">
        <v>60</v>
      </c>
      <c r="H26" s="13">
        <f t="shared" si="0"/>
        <v>68.95</v>
      </c>
      <c r="I26" s="14">
        <v>75</v>
      </c>
      <c r="J26" s="14">
        <f t="shared" si="1"/>
        <v>72.58</v>
      </c>
      <c r="K26" s="15" t="str">
        <f t="shared" ref="K26:K58" si="3">IF(J26&lt;27,"E",IF(J26&lt;55,"D",IF(J26&lt;66,"C",IF(J26&lt;76,"B",IF(J26&gt;76,"A")))))</f>
        <v>B</v>
      </c>
    </row>
    <row r="27" spans="1:22" ht="17.25" customHeight="1">
      <c r="A27" s="7">
        <v>15</v>
      </c>
      <c r="B27" s="8" t="s">
        <v>56</v>
      </c>
      <c r="C27" s="24" t="s">
        <v>57</v>
      </c>
      <c r="D27" s="10">
        <v>80</v>
      </c>
      <c r="E27" s="10">
        <v>75</v>
      </c>
      <c r="F27" s="40">
        <v>25</v>
      </c>
      <c r="G27" s="12">
        <v>40</v>
      </c>
      <c r="H27" s="13">
        <f t="shared" si="0"/>
        <v>48.75</v>
      </c>
      <c r="I27" s="14">
        <v>75</v>
      </c>
      <c r="J27" s="14">
        <f t="shared" si="1"/>
        <v>64.5</v>
      </c>
      <c r="K27" s="15" t="str">
        <f t="shared" si="3"/>
        <v>C</v>
      </c>
    </row>
    <row r="28" spans="1:22" ht="17.25" customHeight="1">
      <c r="A28" s="7">
        <v>16</v>
      </c>
      <c r="B28" s="8" t="s">
        <v>58</v>
      </c>
      <c r="C28" s="9" t="s">
        <v>59</v>
      </c>
      <c r="D28" s="10">
        <v>80</v>
      </c>
      <c r="E28" s="10">
        <v>75</v>
      </c>
      <c r="F28" s="40">
        <v>80</v>
      </c>
      <c r="G28" s="12">
        <v>50</v>
      </c>
      <c r="H28" s="13">
        <f t="shared" si="0"/>
        <v>68.75</v>
      </c>
      <c r="I28" s="14">
        <v>75</v>
      </c>
      <c r="J28" s="14">
        <f t="shared" si="1"/>
        <v>72.5</v>
      </c>
      <c r="K28" s="15" t="str">
        <f t="shared" si="3"/>
        <v>B</v>
      </c>
    </row>
    <row r="29" spans="1:22" ht="17.25" customHeight="1">
      <c r="A29" s="7">
        <v>17</v>
      </c>
      <c r="B29" s="8" t="s">
        <v>60</v>
      </c>
      <c r="C29" s="9" t="s">
        <v>61</v>
      </c>
      <c r="D29" s="10">
        <v>80</v>
      </c>
      <c r="E29" s="10">
        <v>75</v>
      </c>
      <c r="F29" s="40">
        <v>30</v>
      </c>
      <c r="G29" s="12">
        <v>50</v>
      </c>
      <c r="H29" s="13">
        <f t="shared" si="0"/>
        <v>53.75</v>
      </c>
      <c r="I29" s="14">
        <v>75</v>
      </c>
      <c r="J29" s="14">
        <f t="shared" si="1"/>
        <v>66.5</v>
      </c>
      <c r="K29" s="15" t="str">
        <f t="shared" si="3"/>
        <v>B</v>
      </c>
    </row>
    <row r="30" spans="1:22" ht="17.25" customHeight="1">
      <c r="A30" s="7">
        <v>18</v>
      </c>
      <c r="B30" s="8" t="s">
        <v>62</v>
      </c>
      <c r="C30" s="24" t="s">
        <v>63</v>
      </c>
      <c r="D30" s="10">
        <v>80</v>
      </c>
      <c r="E30" s="10">
        <v>75</v>
      </c>
      <c r="F30" s="40">
        <v>70</v>
      </c>
      <c r="G30" s="12">
        <v>40</v>
      </c>
      <c r="H30" s="13">
        <f t="shared" si="0"/>
        <v>62.25</v>
      </c>
      <c r="I30" s="14">
        <v>75</v>
      </c>
      <c r="J30" s="14">
        <f t="shared" si="1"/>
        <v>69.900000000000006</v>
      </c>
      <c r="K30" s="15" t="str">
        <f t="shared" si="3"/>
        <v>B</v>
      </c>
    </row>
    <row r="31" spans="1:22" ht="17.25" customHeight="1">
      <c r="A31" s="7">
        <v>19</v>
      </c>
      <c r="B31" s="8" t="s">
        <v>64</v>
      </c>
      <c r="C31" s="24" t="s">
        <v>65</v>
      </c>
      <c r="D31" s="10">
        <v>80</v>
      </c>
      <c r="E31" s="10">
        <v>75</v>
      </c>
      <c r="F31" s="40">
        <v>75</v>
      </c>
      <c r="G31" s="12">
        <v>80</v>
      </c>
      <c r="H31" s="13">
        <f t="shared" si="0"/>
        <v>77.75</v>
      </c>
      <c r="I31" s="14">
        <v>75</v>
      </c>
      <c r="J31" s="14">
        <f t="shared" si="1"/>
        <v>76.099999999999994</v>
      </c>
      <c r="K31" s="15" t="str">
        <f t="shared" si="3"/>
        <v>A</v>
      </c>
    </row>
    <row r="32" spans="1:22" ht="17.25" customHeight="1">
      <c r="A32" s="7">
        <v>20</v>
      </c>
      <c r="B32" s="8" t="s">
        <v>66</v>
      </c>
      <c r="C32" s="24" t="s">
        <v>67</v>
      </c>
      <c r="D32" s="10">
        <v>80</v>
      </c>
      <c r="E32" s="10">
        <v>75</v>
      </c>
      <c r="F32" s="40">
        <v>80</v>
      </c>
      <c r="G32" s="12">
        <v>60</v>
      </c>
      <c r="H32" s="13">
        <f t="shared" si="0"/>
        <v>72.25</v>
      </c>
      <c r="I32" s="14">
        <v>75</v>
      </c>
      <c r="J32" s="14">
        <f t="shared" si="1"/>
        <v>73.900000000000006</v>
      </c>
      <c r="K32" s="15" t="str">
        <f t="shared" si="3"/>
        <v>B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7.25" customHeight="1">
      <c r="A33" s="7">
        <v>21</v>
      </c>
      <c r="B33" s="8" t="s">
        <v>68</v>
      </c>
      <c r="C33" s="41" t="s">
        <v>69</v>
      </c>
      <c r="D33" s="10">
        <v>80</v>
      </c>
      <c r="E33" s="10">
        <v>75</v>
      </c>
      <c r="F33" s="40">
        <v>50</v>
      </c>
      <c r="G33" s="12">
        <v>50</v>
      </c>
      <c r="H33" s="13">
        <f t="shared" si="0"/>
        <v>59.75</v>
      </c>
      <c r="I33" s="14">
        <v>75</v>
      </c>
      <c r="J33" s="14">
        <f t="shared" si="1"/>
        <v>68.900000000000006</v>
      </c>
      <c r="K33" s="15" t="str">
        <f t="shared" si="3"/>
        <v>B</v>
      </c>
    </row>
    <row r="34" spans="1:22" ht="17.25" customHeight="1">
      <c r="A34" s="39">
        <v>22</v>
      </c>
      <c r="B34" s="30" t="s">
        <v>70</v>
      </c>
      <c r="C34" s="31" t="s">
        <v>71</v>
      </c>
      <c r="D34" s="32"/>
      <c r="E34" s="32"/>
      <c r="F34" s="42"/>
      <c r="G34" s="34"/>
      <c r="H34" s="35">
        <f t="shared" si="0"/>
        <v>0</v>
      </c>
      <c r="I34" s="36"/>
      <c r="J34" s="36">
        <f t="shared" si="1"/>
        <v>0</v>
      </c>
      <c r="K34" s="37" t="str">
        <f t="shared" si="3"/>
        <v>E</v>
      </c>
    </row>
    <row r="35" spans="1:22" ht="17.25" customHeight="1">
      <c r="A35" s="7">
        <v>23</v>
      </c>
      <c r="B35" s="8" t="s">
        <v>72</v>
      </c>
      <c r="C35" s="24" t="s">
        <v>73</v>
      </c>
      <c r="D35" s="10">
        <v>80</v>
      </c>
      <c r="E35" s="10">
        <v>75</v>
      </c>
      <c r="F35" s="40">
        <v>65</v>
      </c>
      <c r="G35" s="12">
        <v>50</v>
      </c>
      <c r="H35" s="13">
        <f t="shared" si="0"/>
        <v>64.25</v>
      </c>
      <c r="I35" s="14">
        <v>75</v>
      </c>
      <c r="J35" s="14">
        <f t="shared" si="1"/>
        <v>70.7</v>
      </c>
      <c r="K35" s="15" t="str">
        <f t="shared" si="3"/>
        <v>B</v>
      </c>
    </row>
    <row r="36" spans="1:22" ht="17.25" customHeight="1">
      <c r="A36" s="7">
        <v>24</v>
      </c>
      <c r="B36" s="8" t="s">
        <v>74</v>
      </c>
      <c r="C36" s="24" t="s">
        <v>75</v>
      </c>
      <c r="D36" s="10">
        <v>80</v>
      </c>
      <c r="E36" s="10">
        <v>75</v>
      </c>
      <c r="F36" s="40">
        <v>85</v>
      </c>
      <c r="G36" s="12">
        <v>90</v>
      </c>
      <c r="H36" s="13">
        <f t="shared" si="0"/>
        <v>84.25</v>
      </c>
      <c r="I36" s="14">
        <v>75</v>
      </c>
      <c r="J36" s="14">
        <f t="shared" si="1"/>
        <v>78.7</v>
      </c>
      <c r="K36" s="15" t="str">
        <f t="shared" si="3"/>
        <v>A</v>
      </c>
    </row>
    <row r="37" spans="1:22" ht="17.25" customHeight="1">
      <c r="A37" s="7">
        <v>25</v>
      </c>
      <c r="B37" s="8" t="s">
        <v>76</v>
      </c>
      <c r="C37" s="24" t="s">
        <v>77</v>
      </c>
      <c r="D37" s="10">
        <v>80</v>
      </c>
      <c r="E37" s="10">
        <v>75</v>
      </c>
      <c r="F37" s="40">
        <v>65</v>
      </c>
      <c r="G37" s="12">
        <v>50</v>
      </c>
      <c r="H37" s="13">
        <f t="shared" si="0"/>
        <v>64.25</v>
      </c>
      <c r="I37" s="14">
        <v>75</v>
      </c>
      <c r="J37" s="14">
        <f t="shared" si="1"/>
        <v>70.7</v>
      </c>
      <c r="K37" s="15" t="str">
        <f t="shared" si="3"/>
        <v>B</v>
      </c>
    </row>
    <row r="38" spans="1:22" ht="17.25" customHeight="1">
      <c r="A38" s="39">
        <v>26</v>
      </c>
      <c r="B38" s="30" t="s">
        <v>78</v>
      </c>
      <c r="C38" s="31" t="s">
        <v>79</v>
      </c>
      <c r="D38" s="32"/>
      <c r="E38" s="32"/>
      <c r="F38" s="42"/>
      <c r="G38" s="34"/>
      <c r="H38" s="35">
        <f t="shared" si="0"/>
        <v>0</v>
      </c>
      <c r="I38" s="36"/>
      <c r="J38" s="36">
        <f t="shared" si="1"/>
        <v>0</v>
      </c>
      <c r="K38" s="37" t="str">
        <f t="shared" si="3"/>
        <v>E</v>
      </c>
    </row>
    <row r="39" spans="1:22" ht="17.25" customHeight="1">
      <c r="A39" s="7">
        <v>27</v>
      </c>
      <c r="B39" s="8" t="s">
        <v>80</v>
      </c>
      <c r="C39" s="24" t="s">
        <v>81</v>
      </c>
      <c r="D39" s="10">
        <v>80</v>
      </c>
      <c r="E39" s="43">
        <v>75</v>
      </c>
      <c r="F39" s="40">
        <v>70</v>
      </c>
      <c r="G39" s="44">
        <v>50</v>
      </c>
      <c r="H39" s="13">
        <f t="shared" si="0"/>
        <v>65.75</v>
      </c>
      <c r="I39" s="14">
        <v>75</v>
      </c>
      <c r="J39" s="14">
        <f t="shared" si="1"/>
        <v>71.3</v>
      </c>
      <c r="K39" s="15" t="str">
        <f t="shared" si="3"/>
        <v>B</v>
      </c>
    </row>
    <row r="40" spans="1:22" ht="17.25" customHeight="1">
      <c r="A40" s="7">
        <v>28</v>
      </c>
      <c r="B40" s="8" t="s">
        <v>82</v>
      </c>
      <c r="C40" s="24" t="s">
        <v>83</v>
      </c>
      <c r="D40" s="10">
        <v>80</v>
      </c>
      <c r="E40" s="43">
        <v>75</v>
      </c>
      <c r="F40" s="45">
        <v>25</v>
      </c>
      <c r="G40" s="12">
        <v>40</v>
      </c>
      <c r="H40" s="13">
        <f t="shared" si="0"/>
        <v>48.75</v>
      </c>
      <c r="I40" s="14">
        <v>75</v>
      </c>
      <c r="J40" s="14">
        <f t="shared" si="1"/>
        <v>64.5</v>
      </c>
      <c r="K40" s="15" t="str">
        <f t="shared" si="3"/>
        <v>C</v>
      </c>
    </row>
    <row r="41" spans="1:22" ht="17.25" customHeight="1">
      <c r="A41" s="7">
        <v>29</v>
      </c>
      <c r="B41" s="8" t="s">
        <v>84</v>
      </c>
      <c r="C41" s="24" t="s">
        <v>85</v>
      </c>
      <c r="D41" s="10">
        <v>80</v>
      </c>
      <c r="E41" s="43">
        <v>75</v>
      </c>
      <c r="F41" s="40">
        <v>30</v>
      </c>
      <c r="G41" s="12">
        <v>60</v>
      </c>
      <c r="H41" s="13">
        <f t="shared" si="0"/>
        <v>57.25</v>
      </c>
      <c r="I41" s="14">
        <v>75</v>
      </c>
      <c r="J41" s="14">
        <f t="shared" si="1"/>
        <v>67.900000000000006</v>
      </c>
      <c r="K41" s="15" t="str">
        <f t="shared" si="3"/>
        <v>B</v>
      </c>
    </row>
    <row r="42" spans="1:22" ht="17.25" customHeight="1">
      <c r="A42" s="7">
        <v>30</v>
      </c>
      <c r="B42" s="8" t="s">
        <v>86</v>
      </c>
      <c r="C42" s="24" t="s">
        <v>87</v>
      </c>
      <c r="D42" s="10">
        <v>80</v>
      </c>
      <c r="E42" s="43">
        <v>75</v>
      </c>
      <c r="F42" s="40">
        <v>30</v>
      </c>
      <c r="G42" s="12">
        <v>40</v>
      </c>
      <c r="H42" s="13">
        <f t="shared" si="0"/>
        <v>50.25</v>
      </c>
      <c r="I42" s="14">
        <v>75</v>
      </c>
      <c r="J42" s="14">
        <f t="shared" si="1"/>
        <v>65.099999999999994</v>
      </c>
      <c r="K42" s="15" t="str">
        <f t="shared" si="3"/>
        <v>C</v>
      </c>
    </row>
    <row r="43" spans="1:22" ht="17.25" customHeight="1">
      <c r="A43" s="7">
        <v>31</v>
      </c>
      <c r="B43" s="8" t="s">
        <v>88</v>
      </c>
      <c r="C43" s="41" t="s">
        <v>89</v>
      </c>
      <c r="D43" s="10">
        <v>80</v>
      </c>
      <c r="E43" s="43">
        <v>75</v>
      </c>
      <c r="F43" s="40">
        <v>80</v>
      </c>
      <c r="G43" s="12">
        <v>60</v>
      </c>
      <c r="H43" s="13">
        <f t="shared" si="0"/>
        <v>72.25</v>
      </c>
      <c r="I43" s="14">
        <v>75</v>
      </c>
      <c r="J43" s="14">
        <f t="shared" si="1"/>
        <v>73.900000000000006</v>
      </c>
      <c r="K43" s="15" t="str">
        <f t="shared" si="3"/>
        <v>B</v>
      </c>
    </row>
    <row r="44" spans="1:22" ht="17.25" customHeight="1">
      <c r="A44" s="7">
        <v>32</v>
      </c>
      <c r="B44" s="8" t="s">
        <v>90</v>
      </c>
      <c r="C44" s="24" t="s">
        <v>91</v>
      </c>
      <c r="D44" s="10">
        <v>80</v>
      </c>
      <c r="E44" s="43">
        <v>75</v>
      </c>
      <c r="F44" s="40">
        <v>30</v>
      </c>
      <c r="G44" s="12">
        <v>70</v>
      </c>
      <c r="H44" s="13">
        <f t="shared" si="0"/>
        <v>60.75</v>
      </c>
      <c r="I44" s="14">
        <v>75</v>
      </c>
      <c r="J44" s="14">
        <f t="shared" si="1"/>
        <v>69.3</v>
      </c>
      <c r="K44" s="15" t="str">
        <f t="shared" si="3"/>
        <v>B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</row>
    <row r="45" spans="1:22" ht="17.25" customHeight="1">
      <c r="A45" s="7">
        <v>33</v>
      </c>
      <c r="B45" s="8" t="s">
        <v>92</v>
      </c>
      <c r="C45" s="24" t="s">
        <v>93</v>
      </c>
      <c r="D45" s="10">
        <v>80</v>
      </c>
      <c r="E45" s="43">
        <v>75</v>
      </c>
      <c r="F45" s="40">
        <v>80</v>
      </c>
      <c r="G45" s="12">
        <v>80</v>
      </c>
      <c r="H45" s="13">
        <f t="shared" si="0"/>
        <v>79.25</v>
      </c>
      <c r="I45" s="14">
        <v>75</v>
      </c>
      <c r="J45" s="14">
        <f t="shared" si="1"/>
        <v>76.7</v>
      </c>
      <c r="K45" s="15" t="str">
        <f t="shared" si="3"/>
        <v>A</v>
      </c>
    </row>
    <row r="46" spans="1:22" ht="17.25" customHeight="1">
      <c r="A46" s="7">
        <v>34</v>
      </c>
      <c r="B46" s="8" t="s">
        <v>94</v>
      </c>
      <c r="C46" s="24" t="s">
        <v>95</v>
      </c>
      <c r="D46" s="10">
        <v>80</v>
      </c>
      <c r="E46" s="43">
        <v>75</v>
      </c>
      <c r="F46" s="40">
        <v>90</v>
      </c>
      <c r="G46" s="47">
        <v>80</v>
      </c>
      <c r="H46" s="13">
        <f t="shared" si="0"/>
        <v>82.25</v>
      </c>
      <c r="I46" s="14">
        <v>75</v>
      </c>
      <c r="J46" s="14">
        <f t="shared" si="1"/>
        <v>77.900000000000006</v>
      </c>
      <c r="K46" s="15" t="str">
        <f t="shared" si="3"/>
        <v>A</v>
      </c>
    </row>
    <row r="47" spans="1:22" ht="17.25" customHeight="1">
      <c r="A47" s="7">
        <v>35</v>
      </c>
      <c r="B47" s="8" t="s">
        <v>96</v>
      </c>
      <c r="C47" s="24" t="s">
        <v>97</v>
      </c>
      <c r="D47" s="10">
        <v>80</v>
      </c>
      <c r="E47" s="43">
        <v>75</v>
      </c>
      <c r="F47" s="45">
        <v>30</v>
      </c>
      <c r="G47" s="47">
        <v>40</v>
      </c>
      <c r="H47" s="13">
        <f t="shared" si="0"/>
        <v>50.25</v>
      </c>
      <c r="I47" s="14">
        <v>75</v>
      </c>
      <c r="J47" s="14">
        <f t="shared" si="1"/>
        <v>65.099999999999994</v>
      </c>
      <c r="K47" s="15" t="str">
        <f t="shared" si="3"/>
        <v>C</v>
      </c>
    </row>
    <row r="48" spans="1:22" ht="17.25" customHeight="1">
      <c r="A48" s="7">
        <v>36</v>
      </c>
      <c r="B48" s="8" t="s">
        <v>98</v>
      </c>
      <c r="C48" s="24" t="s">
        <v>99</v>
      </c>
      <c r="D48" s="10">
        <v>80</v>
      </c>
      <c r="E48" s="43">
        <v>75</v>
      </c>
      <c r="F48" s="45">
        <v>70</v>
      </c>
      <c r="G48" s="47">
        <v>80</v>
      </c>
      <c r="H48" s="13">
        <f t="shared" si="0"/>
        <v>76.25</v>
      </c>
      <c r="I48" s="14">
        <v>75</v>
      </c>
      <c r="J48" s="14">
        <f t="shared" si="1"/>
        <v>75.5</v>
      </c>
      <c r="K48" s="15" t="str">
        <f t="shared" si="3"/>
        <v>B</v>
      </c>
    </row>
    <row r="49" spans="1:11" ht="17.25" customHeight="1">
      <c r="A49" s="7">
        <v>37</v>
      </c>
      <c r="B49" s="8" t="s">
        <v>100</v>
      </c>
      <c r="C49" s="24" t="s">
        <v>101</v>
      </c>
      <c r="D49" s="10">
        <v>80</v>
      </c>
      <c r="E49" s="43">
        <v>75</v>
      </c>
      <c r="F49" s="40">
        <v>80</v>
      </c>
      <c r="G49" s="47">
        <v>90</v>
      </c>
      <c r="H49" s="13">
        <f t="shared" si="0"/>
        <v>82.75</v>
      </c>
      <c r="I49" s="14">
        <v>75</v>
      </c>
      <c r="J49" s="14">
        <f t="shared" si="1"/>
        <v>78.099999999999994</v>
      </c>
      <c r="K49" s="15" t="str">
        <f t="shared" si="3"/>
        <v>A</v>
      </c>
    </row>
    <row r="50" spans="1:11" ht="17.25" customHeight="1">
      <c r="A50" s="7">
        <v>38</v>
      </c>
      <c r="B50" s="8" t="s">
        <v>102</v>
      </c>
      <c r="C50" s="24" t="s">
        <v>103</v>
      </c>
      <c r="D50" s="10">
        <v>80</v>
      </c>
      <c r="E50" s="43">
        <v>75</v>
      </c>
      <c r="F50" s="40">
        <v>90</v>
      </c>
      <c r="G50" s="47">
        <v>80</v>
      </c>
      <c r="H50" s="13">
        <f t="shared" si="0"/>
        <v>82.25</v>
      </c>
      <c r="I50" s="14">
        <v>75</v>
      </c>
      <c r="J50" s="14">
        <f t="shared" si="1"/>
        <v>77.900000000000006</v>
      </c>
      <c r="K50" s="15" t="str">
        <f t="shared" si="3"/>
        <v>A</v>
      </c>
    </row>
    <row r="51" spans="1:11" ht="17.25" customHeight="1">
      <c r="A51" s="7">
        <v>39</v>
      </c>
      <c r="B51" s="8" t="s">
        <v>104</v>
      </c>
      <c r="C51" s="24" t="s">
        <v>105</v>
      </c>
      <c r="D51" s="10">
        <v>80</v>
      </c>
      <c r="E51" s="43">
        <v>85</v>
      </c>
      <c r="F51" s="40">
        <v>95</v>
      </c>
      <c r="G51" s="47">
        <v>100</v>
      </c>
      <c r="H51" s="13">
        <f t="shared" si="0"/>
        <v>92.25</v>
      </c>
      <c r="I51" s="14">
        <v>75</v>
      </c>
      <c r="J51" s="14">
        <f t="shared" si="1"/>
        <v>81.900000000000006</v>
      </c>
      <c r="K51" s="15" t="str">
        <f t="shared" si="3"/>
        <v>A</v>
      </c>
    </row>
    <row r="52" spans="1:11" ht="17.25" customHeight="1">
      <c r="A52" s="7">
        <v>40</v>
      </c>
      <c r="B52" s="8">
        <v>220511043</v>
      </c>
      <c r="C52" s="24" t="s">
        <v>106</v>
      </c>
      <c r="D52" s="10">
        <v>80</v>
      </c>
      <c r="E52" s="43">
        <v>75</v>
      </c>
      <c r="F52" s="40">
        <v>60</v>
      </c>
      <c r="G52" s="10">
        <v>50</v>
      </c>
      <c r="H52" s="13">
        <f t="shared" si="0"/>
        <v>62.75</v>
      </c>
      <c r="I52" s="14">
        <v>75</v>
      </c>
      <c r="J52" s="14">
        <f t="shared" si="1"/>
        <v>70.099999999999994</v>
      </c>
      <c r="K52" s="15" t="str">
        <f t="shared" si="3"/>
        <v>B</v>
      </c>
    </row>
    <row r="53" spans="1:11" ht="17.25" customHeight="1">
      <c r="A53" s="7">
        <v>41</v>
      </c>
      <c r="B53" s="8">
        <v>220511044</v>
      </c>
      <c r="C53" s="48" t="s">
        <v>107</v>
      </c>
      <c r="D53" s="10">
        <v>80</v>
      </c>
      <c r="E53" s="43">
        <v>75</v>
      </c>
      <c r="F53" s="40">
        <v>70</v>
      </c>
      <c r="G53" s="10">
        <v>60</v>
      </c>
      <c r="H53" s="13">
        <f t="shared" si="0"/>
        <v>69.25</v>
      </c>
      <c r="I53" s="14">
        <v>75</v>
      </c>
      <c r="J53" s="14">
        <f t="shared" si="1"/>
        <v>72.7</v>
      </c>
      <c r="K53" s="15" t="str">
        <f t="shared" si="3"/>
        <v>B</v>
      </c>
    </row>
    <row r="54" spans="1:11" ht="17.25" customHeight="1">
      <c r="A54" s="7">
        <v>42</v>
      </c>
      <c r="B54" s="49">
        <v>220511045</v>
      </c>
      <c r="C54" s="9" t="s">
        <v>108</v>
      </c>
      <c r="D54" s="10">
        <v>80</v>
      </c>
      <c r="E54" s="43">
        <v>75</v>
      </c>
      <c r="F54" s="40">
        <v>80</v>
      </c>
      <c r="G54" s="10">
        <v>70</v>
      </c>
      <c r="H54" s="13">
        <f t="shared" si="0"/>
        <v>75.75</v>
      </c>
      <c r="I54" s="14">
        <v>75</v>
      </c>
      <c r="J54" s="14">
        <f t="shared" si="1"/>
        <v>75.3</v>
      </c>
      <c r="K54" s="15" t="str">
        <f t="shared" si="3"/>
        <v>B</v>
      </c>
    </row>
    <row r="55" spans="1:11" ht="17.25" customHeight="1">
      <c r="A55" s="7">
        <v>43</v>
      </c>
      <c r="B55" s="49">
        <v>220511046</v>
      </c>
      <c r="C55" s="50" t="s">
        <v>109</v>
      </c>
      <c r="D55" s="10">
        <v>80</v>
      </c>
      <c r="E55" s="43">
        <v>75</v>
      </c>
      <c r="F55" s="40">
        <v>69</v>
      </c>
      <c r="G55" s="10">
        <v>70</v>
      </c>
      <c r="H55" s="13">
        <f t="shared" si="0"/>
        <v>72.45</v>
      </c>
      <c r="I55" s="14">
        <v>75</v>
      </c>
      <c r="J55" s="14">
        <f t="shared" si="1"/>
        <v>73.98</v>
      </c>
      <c r="K55" s="15" t="str">
        <f t="shared" si="3"/>
        <v>B</v>
      </c>
    </row>
    <row r="56" spans="1:11" ht="17.25" customHeight="1">
      <c r="A56" s="7">
        <v>44</v>
      </c>
      <c r="B56" s="10">
        <v>220511047</v>
      </c>
      <c r="C56" s="51" t="s">
        <v>110</v>
      </c>
      <c r="D56" s="10">
        <v>80</v>
      </c>
      <c r="E56" s="43">
        <v>75</v>
      </c>
      <c r="F56" s="40">
        <v>50</v>
      </c>
      <c r="G56" s="10">
        <v>60</v>
      </c>
      <c r="H56" s="13">
        <f t="shared" si="0"/>
        <v>63.25</v>
      </c>
      <c r="I56" s="14">
        <v>75</v>
      </c>
      <c r="J56" s="14">
        <f t="shared" si="1"/>
        <v>70.3</v>
      </c>
      <c r="K56" s="15" t="str">
        <f t="shared" si="3"/>
        <v>B</v>
      </c>
    </row>
    <row r="57" spans="1:11" ht="17.25" customHeight="1">
      <c r="A57" s="7">
        <v>45</v>
      </c>
      <c r="B57" s="49">
        <v>220511048</v>
      </c>
      <c r="C57" s="9" t="s">
        <v>111</v>
      </c>
      <c r="D57" s="10">
        <v>80</v>
      </c>
      <c r="E57" s="43">
        <v>75</v>
      </c>
      <c r="F57" s="40">
        <v>70</v>
      </c>
      <c r="G57" s="10">
        <v>80</v>
      </c>
      <c r="H57" s="13">
        <f t="shared" si="0"/>
        <v>76.25</v>
      </c>
      <c r="I57" s="14">
        <v>75</v>
      </c>
      <c r="J57" s="14">
        <f t="shared" si="1"/>
        <v>75.5</v>
      </c>
      <c r="K57" s="15" t="str">
        <f t="shared" si="3"/>
        <v>B</v>
      </c>
    </row>
    <row r="58" spans="1:11" ht="17.25" customHeight="1">
      <c r="A58" s="7">
        <v>46</v>
      </c>
      <c r="B58" s="10">
        <v>220511050</v>
      </c>
      <c r="C58" s="51" t="s">
        <v>112</v>
      </c>
      <c r="D58" s="10">
        <v>80</v>
      </c>
      <c r="E58" s="43">
        <v>75</v>
      </c>
      <c r="F58" s="40">
        <v>85</v>
      </c>
      <c r="G58" s="10">
        <v>70</v>
      </c>
      <c r="H58" s="13">
        <f t="shared" si="0"/>
        <v>77.25</v>
      </c>
      <c r="I58" s="14">
        <v>75</v>
      </c>
      <c r="J58" s="14">
        <f t="shared" si="1"/>
        <v>75.900000000000006</v>
      </c>
      <c r="K58" s="15" t="str">
        <f t="shared" si="3"/>
        <v>B</v>
      </c>
    </row>
    <row r="59" spans="1:11" ht="17.25" customHeight="1">
      <c r="A59" s="52"/>
      <c r="J59" s="2"/>
    </row>
    <row r="60" spans="1:11" ht="17.25" customHeight="1">
      <c r="A60" s="52"/>
    </row>
    <row r="61" spans="1:11" ht="17.25" customHeight="1">
      <c r="A61" s="52"/>
    </row>
    <row r="62" spans="1:11" ht="17.25" customHeight="1">
      <c r="A62" s="52"/>
    </row>
    <row r="63" spans="1:11" ht="17.25" customHeight="1">
      <c r="A63" s="52"/>
    </row>
    <row r="64" spans="1:11" ht="17.25" customHeight="1">
      <c r="A64" s="52"/>
    </row>
    <row r="65" spans="1:1" ht="17.25" customHeight="1">
      <c r="A65" s="52"/>
    </row>
    <row r="66" spans="1:1" ht="17.25" customHeight="1">
      <c r="A66" s="52"/>
    </row>
    <row r="67" spans="1:1" ht="17.25" customHeight="1">
      <c r="A67" s="52"/>
    </row>
    <row r="68" spans="1:1" ht="17.25" customHeight="1">
      <c r="A68" s="52"/>
    </row>
    <row r="69" spans="1:1" ht="17.25" customHeight="1">
      <c r="A69" s="52"/>
    </row>
    <row r="70" spans="1:1" ht="17.25" customHeight="1">
      <c r="A70" s="52"/>
    </row>
    <row r="71" spans="1:1" ht="17.25" customHeight="1">
      <c r="A71" s="52"/>
    </row>
    <row r="72" spans="1:1" ht="17.25" customHeight="1">
      <c r="A72" s="52"/>
    </row>
    <row r="73" spans="1:1" ht="17.25" customHeight="1">
      <c r="A73" s="52"/>
    </row>
    <row r="74" spans="1:1" ht="17.25" customHeight="1">
      <c r="A74" s="52"/>
    </row>
    <row r="75" spans="1:1" ht="17.25" customHeight="1">
      <c r="A75" s="52"/>
    </row>
    <row r="76" spans="1:1" ht="17.25" customHeight="1">
      <c r="A76" s="52"/>
    </row>
    <row r="77" spans="1:1" ht="17.25" customHeight="1">
      <c r="A77" s="52"/>
    </row>
    <row r="78" spans="1:1" ht="17.25" customHeight="1">
      <c r="A78" s="52"/>
    </row>
    <row r="79" spans="1:1" ht="17.25" customHeight="1">
      <c r="A79" s="52"/>
    </row>
    <row r="80" spans="1:1" ht="17.25" customHeight="1">
      <c r="A80" s="52"/>
    </row>
    <row r="81" spans="1:1" ht="17.25" customHeight="1">
      <c r="A81" s="52"/>
    </row>
    <row r="82" spans="1:1" ht="17.25" customHeight="1">
      <c r="A82" s="52"/>
    </row>
    <row r="83" spans="1:1" ht="17.25" customHeight="1">
      <c r="A83" s="52"/>
    </row>
    <row r="84" spans="1:1" ht="17.25" customHeight="1">
      <c r="A84" s="52"/>
    </row>
    <row r="85" spans="1:1" ht="17.25" customHeight="1">
      <c r="A85" s="52"/>
    </row>
    <row r="86" spans="1:1" ht="17.25" customHeight="1">
      <c r="A86" s="52"/>
    </row>
    <row r="87" spans="1:1" ht="17.25" customHeight="1"/>
    <row r="88" spans="1:1" ht="17.25" customHeight="1"/>
  </sheetData>
  <mergeCells count="18">
    <mergeCell ref="F11:F12"/>
    <mergeCell ref="G11:G12"/>
    <mergeCell ref="A1:K1"/>
    <mergeCell ref="A2:K2"/>
    <mergeCell ref="A3:K3"/>
    <mergeCell ref="A4:K4"/>
    <mergeCell ref="K10:K12"/>
    <mergeCell ref="I10:I12"/>
    <mergeCell ref="J10:J12"/>
    <mergeCell ref="A6:B6"/>
    <mergeCell ref="A7:B7"/>
    <mergeCell ref="A10:A12"/>
    <mergeCell ref="B10:B12"/>
    <mergeCell ref="C10:C12"/>
    <mergeCell ref="D10:G10"/>
    <mergeCell ref="H10:H12"/>
    <mergeCell ref="D11:D12"/>
    <mergeCell ref="E11:E12"/>
  </mergeCells>
  <hyperlinks>
    <hyperlink ref="C7" r:id="rId1" xr:uid="{00000000-0004-0000-0000-000000000000}"/>
  </hyperlink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998"/>
  <sheetViews>
    <sheetView topLeftCell="B1" workbookViewId="0"/>
  </sheetViews>
  <sheetFormatPr defaultColWidth="12.625" defaultRowHeight="15" customHeight="1"/>
  <cols>
    <col min="1" max="1" width="7.625" hidden="1" customWidth="1"/>
    <col min="2" max="2" width="10.375" customWidth="1"/>
    <col min="3" max="3" width="34.75" customWidth="1"/>
    <col min="4" max="4" width="6.875" customWidth="1"/>
    <col min="5" max="5" width="6.5" customWidth="1"/>
    <col min="6" max="6" width="7" customWidth="1"/>
    <col min="7" max="7" width="6.875" customWidth="1"/>
    <col min="8" max="8" width="5.75" customWidth="1"/>
    <col min="9" max="9" width="5.625" customWidth="1"/>
    <col min="10" max="25" width="7.625" customWidth="1"/>
  </cols>
  <sheetData>
    <row r="1" spans="1:19">
      <c r="A1" s="176" t="s">
        <v>0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9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9">
      <c r="A3" s="176" t="s">
        <v>2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9">
      <c r="A4" s="176" t="s">
        <v>3</v>
      </c>
      <c r="B4" s="177"/>
      <c r="C4" s="177"/>
      <c r="D4" s="177"/>
      <c r="E4" s="177"/>
      <c r="F4" s="177"/>
      <c r="G4" s="177"/>
      <c r="H4" s="177"/>
      <c r="I4" s="177"/>
      <c r="J4" s="177"/>
    </row>
    <row r="5" spans="1:19">
      <c r="A5" s="1"/>
      <c r="B5" s="1"/>
      <c r="C5" s="1"/>
      <c r="D5" s="1"/>
      <c r="E5" s="1"/>
    </row>
    <row r="6" spans="1:19" ht="15.75">
      <c r="A6" s="181" t="s">
        <v>4</v>
      </c>
      <c r="B6" s="177"/>
      <c r="C6" s="4" t="s">
        <v>113</v>
      </c>
      <c r="D6" s="1"/>
      <c r="E6" s="1"/>
    </row>
    <row r="7" spans="1:19" ht="15.75">
      <c r="A7" s="181" t="s">
        <v>6</v>
      </c>
      <c r="B7" s="177"/>
      <c r="C7" s="53" t="s">
        <v>114</v>
      </c>
      <c r="D7" s="1"/>
      <c r="E7" s="1"/>
    </row>
    <row r="8" spans="1:19" ht="15.75">
      <c r="A8" s="3"/>
      <c r="B8" s="3"/>
      <c r="C8" s="54" t="s">
        <v>115</v>
      </c>
      <c r="D8" s="1"/>
      <c r="E8" s="1"/>
    </row>
    <row r="9" spans="1:19" ht="15.75">
      <c r="A9" s="3"/>
      <c r="B9" s="3"/>
      <c r="C9" s="4"/>
      <c r="D9" s="1"/>
      <c r="E9" s="1"/>
    </row>
    <row r="10" spans="1:19" ht="15" customHeight="1">
      <c r="A10" s="202" t="s">
        <v>9</v>
      </c>
      <c r="B10" s="201" t="s">
        <v>10</v>
      </c>
      <c r="C10" s="202" t="s">
        <v>11</v>
      </c>
      <c r="D10" s="206" t="s">
        <v>12</v>
      </c>
      <c r="E10" s="207"/>
      <c r="F10" s="207"/>
      <c r="G10" s="207"/>
      <c r="H10" s="207"/>
      <c r="I10" s="193"/>
      <c r="J10" s="195" t="s">
        <v>116</v>
      </c>
      <c r="K10" s="192" t="s">
        <v>117</v>
      </c>
      <c r="L10" s="193"/>
      <c r="M10" s="195" t="s">
        <v>118</v>
      </c>
      <c r="N10" s="198" t="s">
        <v>15</v>
      </c>
      <c r="O10" s="199" t="s">
        <v>16</v>
      </c>
    </row>
    <row r="11" spans="1:19" ht="15" customHeight="1">
      <c r="A11" s="203"/>
      <c r="B11" s="196"/>
      <c r="C11" s="203"/>
      <c r="D11" s="200" t="s">
        <v>17</v>
      </c>
      <c r="E11" s="193"/>
      <c r="F11" s="200" t="s">
        <v>119</v>
      </c>
      <c r="G11" s="193"/>
      <c r="H11" s="205" t="s">
        <v>120</v>
      </c>
      <c r="I11" s="205" t="s">
        <v>121</v>
      </c>
      <c r="J11" s="196"/>
      <c r="K11" s="194"/>
      <c r="L11" s="180"/>
      <c r="M11" s="196"/>
      <c r="N11" s="196"/>
      <c r="O11" s="196"/>
    </row>
    <row r="12" spans="1:19" ht="15" customHeight="1">
      <c r="A12" s="204"/>
      <c r="B12" s="197"/>
      <c r="C12" s="204"/>
      <c r="D12" s="56" t="s">
        <v>122</v>
      </c>
      <c r="E12" s="57" t="s">
        <v>123</v>
      </c>
      <c r="F12" s="56" t="s">
        <v>122</v>
      </c>
      <c r="G12" s="56" t="s">
        <v>123</v>
      </c>
      <c r="H12" s="197"/>
      <c r="I12" s="197"/>
      <c r="J12" s="197"/>
      <c r="K12" s="58" t="s">
        <v>124</v>
      </c>
      <c r="L12" s="59" t="s">
        <v>123</v>
      </c>
      <c r="M12" s="197"/>
      <c r="N12" s="197"/>
      <c r="O12" s="197"/>
    </row>
    <row r="13" spans="1:19" ht="18">
      <c r="A13" s="7">
        <v>1</v>
      </c>
      <c r="B13" s="8" t="s">
        <v>21</v>
      </c>
      <c r="C13" s="24" t="s">
        <v>22</v>
      </c>
      <c r="D13" s="60">
        <v>70</v>
      </c>
      <c r="E13" s="61">
        <v>80</v>
      </c>
      <c r="F13" s="60">
        <v>60</v>
      </c>
      <c r="G13" s="62">
        <v>75</v>
      </c>
      <c r="H13" s="63">
        <v>0</v>
      </c>
      <c r="I13" s="61">
        <v>70</v>
      </c>
      <c r="J13" s="64">
        <f t="shared" ref="J13:J23" si="0">AVERAGE(D13:E13)*15%+AVERAGE(F13:G13)*20%+H13*30%+I13*35%</f>
        <v>49.25</v>
      </c>
      <c r="K13" s="60">
        <v>70</v>
      </c>
      <c r="L13" s="63">
        <v>76</v>
      </c>
      <c r="M13" s="64">
        <f t="shared" ref="M13:M23" si="1">AVERAGE(K13:L13)</f>
        <v>73</v>
      </c>
      <c r="N13" s="65">
        <f t="shared" ref="N13:N23" si="2">(J13*40%)+(M13*60%)</f>
        <v>63.5</v>
      </c>
      <c r="O13" s="64"/>
    </row>
    <row r="14" spans="1:19" ht="18">
      <c r="A14" s="7">
        <v>2</v>
      </c>
      <c r="B14" s="8" t="s">
        <v>25</v>
      </c>
      <c r="C14" s="24" t="s">
        <v>26</v>
      </c>
      <c r="D14" s="60">
        <v>70</v>
      </c>
      <c r="E14" s="61">
        <v>80</v>
      </c>
      <c r="F14" s="60">
        <v>60</v>
      </c>
      <c r="G14" s="62">
        <v>75</v>
      </c>
      <c r="H14" s="63">
        <v>70</v>
      </c>
      <c r="I14" s="61">
        <v>70</v>
      </c>
      <c r="J14" s="64">
        <f t="shared" si="0"/>
        <v>70.25</v>
      </c>
      <c r="K14" s="60">
        <v>70</v>
      </c>
      <c r="L14" s="63">
        <v>76</v>
      </c>
      <c r="M14" s="64">
        <f t="shared" si="1"/>
        <v>73</v>
      </c>
      <c r="N14" s="65">
        <f t="shared" si="2"/>
        <v>71.900000000000006</v>
      </c>
      <c r="O14" s="64"/>
      <c r="R14" s="16" t="s">
        <v>23</v>
      </c>
      <c r="S14" s="16" t="s">
        <v>24</v>
      </c>
    </row>
    <row r="15" spans="1:19" ht="18">
      <c r="A15" s="7">
        <v>3</v>
      </c>
      <c r="B15" s="8" t="s">
        <v>28</v>
      </c>
      <c r="C15" s="9" t="s">
        <v>29</v>
      </c>
      <c r="D15" s="60">
        <v>70</v>
      </c>
      <c r="E15" s="61">
        <v>80</v>
      </c>
      <c r="F15" s="60">
        <v>60</v>
      </c>
      <c r="G15" s="62">
        <v>85</v>
      </c>
      <c r="H15" s="63">
        <v>50</v>
      </c>
      <c r="I15" s="61">
        <v>80</v>
      </c>
      <c r="J15" s="64">
        <f t="shared" si="0"/>
        <v>68.75</v>
      </c>
      <c r="K15" s="60">
        <v>70</v>
      </c>
      <c r="L15" s="63">
        <v>76</v>
      </c>
      <c r="M15" s="64">
        <f t="shared" si="1"/>
        <v>73</v>
      </c>
      <c r="N15" s="65">
        <f t="shared" si="2"/>
        <v>71.3</v>
      </c>
      <c r="O15" s="64"/>
      <c r="R15" s="18">
        <v>0</v>
      </c>
      <c r="S15" s="19" t="s">
        <v>27</v>
      </c>
    </row>
    <row r="16" spans="1:19" ht="18">
      <c r="A16" s="7">
        <v>4</v>
      </c>
      <c r="B16" s="8" t="s">
        <v>31</v>
      </c>
      <c r="C16" s="9" t="s">
        <v>32</v>
      </c>
      <c r="D16" s="60">
        <v>70</v>
      </c>
      <c r="E16" s="61">
        <v>80</v>
      </c>
      <c r="F16" s="60">
        <v>60</v>
      </c>
      <c r="G16" s="62">
        <v>75</v>
      </c>
      <c r="H16" s="63">
        <v>75</v>
      </c>
      <c r="I16" s="61">
        <v>70</v>
      </c>
      <c r="J16" s="64">
        <f t="shared" si="0"/>
        <v>71.75</v>
      </c>
      <c r="K16" s="60">
        <v>70</v>
      </c>
      <c r="L16" s="63">
        <v>76</v>
      </c>
      <c r="M16" s="64">
        <f t="shared" si="1"/>
        <v>73</v>
      </c>
      <c r="N16" s="65">
        <f t="shared" si="2"/>
        <v>72.5</v>
      </c>
      <c r="O16" s="64"/>
      <c r="R16" s="20">
        <v>27</v>
      </c>
      <c r="S16" s="21" t="s">
        <v>30</v>
      </c>
    </row>
    <row r="17" spans="1:26" ht="19.5" customHeight="1">
      <c r="A17" s="7">
        <v>5</v>
      </c>
      <c r="B17" s="8" t="s">
        <v>34</v>
      </c>
      <c r="C17" s="24" t="s">
        <v>35</v>
      </c>
      <c r="D17" s="60">
        <v>70</v>
      </c>
      <c r="E17" s="61">
        <v>80</v>
      </c>
      <c r="F17" s="60">
        <v>60</v>
      </c>
      <c r="G17" s="62">
        <v>75</v>
      </c>
      <c r="H17" s="63">
        <v>0</v>
      </c>
      <c r="I17" s="61">
        <v>70</v>
      </c>
      <c r="J17" s="64">
        <f t="shared" si="0"/>
        <v>49.25</v>
      </c>
      <c r="K17" s="60">
        <v>70</v>
      </c>
      <c r="L17" s="63">
        <v>76</v>
      </c>
      <c r="M17" s="64">
        <f t="shared" si="1"/>
        <v>73</v>
      </c>
      <c r="N17" s="65">
        <f t="shared" si="2"/>
        <v>63.5</v>
      </c>
      <c r="O17" s="64"/>
      <c r="R17" s="22">
        <v>55</v>
      </c>
      <c r="S17" s="23" t="s">
        <v>33</v>
      </c>
    </row>
    <row r="18" spans="1:26" ht="18">
      <c r="A18" s="7">
        <v>6</v>
      </c>
      <c r="B18" s="8" t="s">
        <v>37</v>
      </c>
      <c r="C18" s="24" t="s">
        <v>38</v>
      </c>
      <c r="D18" s="60">
        <v>70</v>
      </c>
      <c r="E18" s="61">
        <v>80</v>
      </c>
      <c r="F18" s="60">
        <v>60</v>
      </c>
      <c r="G18" s="62">
        <v>80</v>
      </c>
      <c r="H18" s="63">
        <v>50</v>
      </c>
      <c r="I18" s="61">
        <v>75</v>
      </c>
      <c r="J18" s="64">
        <f t="shared" si="0"/>
        <v>66.5</v>
      </c>
      <c r="K18" s="60">
        <v>70</v>
      </c>
      <c r="L18" s="63">
        <v>76</v>
      </c>
      <c r="M18" s="64">
        <f t="shared" si="1"/>
        <v>73</v>
      </c>
      <c r="N18" s="65">
        <f t="shared" si="2"/>
        <v>70.400000000000006</v>
      </c>
      <c r="O18" s="64"/>
      <c r="R18" s="25">
        <v>66</v>
      </c>
      <c r="S18" s="26" t="s">
        <v>36</v>
      </c>
    </row>
    <row r="19" spans="1:26" ht="18">
      <c r="A19" s="7">
        <v>7</v>
      </c>
      <c r="B19" s="8" t="s">
        <v>40</v>
      </c>
      <c r="C19" s="24" t="s">
        <v>41</v>
      </c>
      <c r="D19" s="60">
        <v>70</v>
      </c>
      <c r="E19" s="61">
        <v>80</v>
      </c>
      <c r="F19" s="60">
        <v>60</v>
      </c>
      <c r="G19" s="62">
        <v>75</v>
      </c>
      <c r="H19" s="63">
        <v>40</v>
      </c>
      <c r="I19" s="61">
        <v>70</v>
      </c>
      <c r="J19" s="64">
        <f t="shared" si="0"/>
        <v>61.25</v>
      </c>
      <c r="K19" s="60">
        <v>70</v>
      </c>
      <c r="L19" s="63">
        <v>76</v>
      </c>
      <c r="M19" s="64">
        <f t="shared" si="1"/>
        <v>73</v>
      </c>
      <c r="N19" s="65">
        <f t="shared" si="2"/>
        <v>68.3</v>
      </c>
      <c r="O19" s="64"/>
      <c r="R19" s="27">
        <v>76</v>
      </c>
      <c r="S19" s="28" t="s">
        <v>39</v>
      </c>
    </row>
    <row r="20" spans="1:26" ht="18">
      <c r="A20" s="7">
        <v>8</v>
      </c>
      <c r="B20" s="8" t="s">
        <v>42</v>
      </c>
      <c r="C20" s="9" t="s">
        <v>43</v>
      </c>
      <c r="D20" s="60">
        <v>70</v>
      </c>
      <c r="E20" s="61">
        <v>80</v>
      </c>
      <c r="F20" s="60">
        <v>60</v>
      </c>
      <c r="G20" s="62">
        <v>85</v>
      </c>
      <c r="H20" s="63">
        <v>70</v>
      </c>
      <c r="I20" s="61">
        <v>80</v>
      </c>
      <c r="J20" s="64">
        <f t="shared" si="0"/>
        <v>74.75</v>
      </c>
      <c r="K20" s="60">
        <v>70</v>
      </c>
      <c r="L20" s="63">
        <v>76</v>
      </c>
      <c r="M20" s="64">
        <f t="shared" si="1"/>
        <v>73</v>
      </c>
      <c r="N20" s="65">
        <f t="shared" si="2"/>
        <v>73.7</v>
      </c>
      <c r="O20" s="64"/>
    </row>
    <row r="21" spans="1:26" ht="15.75" customHeight="1">
      <c r="A21" s="7">
        <v>9</v>
      </c>
      <c r="B21" s="8" t="s">
        <v>44</v>
      </c>
      <c r="C21" s="24" t="s">
        <v>45</v>
      </c>
      <c r="D21" s="60">
        <v>70</v>
      </c>
      <c r="E21" s="61">
        <v>80</v>
      </c>
      <c r="F21" s="60">
        <v>60</v>
      </c>
      <c r="G21" s="62">
        <v>85</v>
      </c>
      <c r="H21" s="63">
        <v>50</v>
      </c>
      <c r="I21" s="61">
        <v>80</v>
      </c>
      <c r="J21" s="64">
        <f t="shared" si="0"/>
        <v>68.75</v>
      </c>
      <c r="K21" s="60">
        <v>70</v>
      </c>
      <c r="L21" s="63">
        <v>76</v>
      </c>
      <c r="M21" s="64">
        <f t="shared" si="1"/>
        <v>73</v>
      </c>
      <c r="N21" s="65">
        <f t="shared" si="2"/>
        <v>71.3</v>
      </c>
      <c r="O21" s="64"/>
    </row>
    <row r="22" spans="1:26" ht="15.75" customHeight="1">
      <c r="A22" s="7">
        <v>10</v>
      </c>
      <c r="B22" s="8" t="s">
        <v>46</v>
      </c>
      <c r="C22" s="9" t="s">
        <v>47</v>
      </c>
      <c r="D22" s="60">
        <v>70</v>
      </c>
      <c r="E22" s="61">
        <v>80</v>
      </c>
      <c r="F22" s="60">
        <v>60</v>
      </c>
      <c r="G22" s="62">
        <v>85</v>
      </c>
      <c r="H22" s="63">
        <v>40</v>
      </c>
      <c r="I22" s="61">
        <v>80</v>
      </c>
      <c r="J22" s="64">
        <f t="shared" si="0"/>
        <v>65.75</v>
      </c>
      <c r="K22" s="60">
        <v>70</v>
      </c>
      <c r="L22" s="63">
        <v>76</v>
      </c>
      <c r="M22" s="64">
        <f t="shared" si="1"/>
        <v>73</v>
      </c>
      <c r="N22" s="65">
        <f t="shared" si="2"/>
        <v>70.099999999999994</v>
      </c>
      <c r="O22" s="64"/>
    </row>
    <row r="23" spans="1:26" ht="20.25" customHeight="1">
      <c r="A23" s="7">
        <v>11</v>
      </c>
      <c r="B23" s="8" t="s">
        <v>48</v>
      </c>
      <c r="C23" s="9" t="s">
        <v>49</v>
      </c>
      <c r="D23" s="60">
        <v>70</v>
      </c>
      <c r="E23" s="61">
        <v>80</v>
      </c>
      <c r="F23" s="60">
        <v>60</v>
      </c>
      <c r="G23" s="62">
        <v>80</v>
      </c>
      <c r="H23" s="63">
        <v>65</v>
      </c>
      <c r="I23" s="61">
        <v>75</v>
      </c>
      <c r="J23" s="64">
        <f t="shared" si="0"/>
        <v>71</v>
      </c>
      <c r="K23" s="60">
        <v>70</v>
      </c>
      <c r="L23" s="63">
        <v>76</v>
      </c>
      <c r="M23" s="64">
        <f t="shared" si="1"/>
        <v>73</v>
      </c>
      <c r="N23" s="65">
        <f t="shared" si="2"/>
        <v>72.2</v>
      </c>
      <c r="O23" s="64"/>
    </row>
    <row r="24" spans="1:26" ht="15.75" customHeight="1">
      <c r="A24" s="66">
        <v>12</v>
      </c>
      <c r="B24" s="67" t="s">
        <v>50</v>
      </c>
      <c r="C24" s="68" t="s">
        <v>51</v>
      </c>
      <c r="D24" s="69"/>
      <c r="E24" s="70"/>
      <c r="F24" s="69"/>
      <c r="G24" s="71"/>
      <c r="H24" s="72"/>
      <c r="I24" s="70"/>
      <c r="J24" s="69"/>
      <c r="K24" s="69"/>
      <c r="L24" s="73"/>
      <c r="M24" s="69"/>
      <c r="N24" s="69"/>
      <c r="O24" s="73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15.75" customHeight="1">
      <c r="A25" s="66">
        <v>13</v>
      </c>
      <c r="B25" s="67" t="s">
        <v>52</v>
      </c>
      <c r="C25" s="68" t="s">
        <v>53</v>
      </c>
      <c r="D25" s="69"/>
      <c r="E25" s="70"/>
      <c r="F25" s="69"/>
      <c r="G25" s="71"/>
      <c r="H25" s="72"/>
      <c r="I25" s="70"/>
      <c r="J25" s="69"/>
      <c r="K25" s="69"/>
      <c r="L25" s="73"/>
      <c r="M25" s="69"/>
      <c r="N25" s="69"/>
      <c r="O25" s="73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</row>
    <row r="26" spans="1:26" ht="15.75" customHeight="1">
      <c r="A26" s="7">
        <v>14</v>
      </c>
      <c r="B26" s="8" t="s">
        <v>54</v>
      </c>
      <c r="C26" s="9" t="s">
        <v>55</v>
      </c>
      <c r="D26" s="60">
        <v>70</v>
      </c>
      <c r="E26" s="61">
        <v>80</v>
      </c>
      <c r="F26" s="60">
        <v>60</v>
      </c>
      <c r="G26" s="62">
        <v>75</v>
      </c>
      <c r="H26" s="63">
        <v>50</v>
      </c>
      <c r="I26" s="61">
        <v>70</v>
      </c>
      <c r="J26" s="64">
        <f t="shared" ref="J26:J33" si="3">AVERAGE(D26:E26)*15%+AVERAGE(F26:G26)*20%+H26*30%+I26*35%</f>
        <v>64.25</v>
      </c>
      <c r="K26" s="75">
        <v>70</v>
      </c>
      <c r="L26" s="63">
        <v>76</v>
      </c>
      <c r="M26" s="64">
        <f t="shared" ref="M26:M33" si="4">AVERAGE(K26:L26)</f>
        <v>73</v>
      </c>
      <c r="N26" s="65">
        <f t="shared" ref="N26:N33" si="5">(J26*40%)+(M26*60%)</f>
        <v>69.5</v>
      </c>
      <c r="O26" s="64"/>
    </row>
    <row r="27" spans="1:26" ht="15.75" customHeight="1">
      <c r="A27" s="7">
        <v>15</v>
      </c>
      <c r="B27" s="8" t="s">
        <v>56</v>
      </c>
      <c r="C27" s="24" t="s">
        <v>57</v>
      </c>
      <c r="D27" s="60">
        <v>70</v>
      </c>
      <c r="E27" s="61">
        <v>80</v>
      </c>
      <c r="F27" s="60">
        <v>60</v>
      </c>
      <c r="G27" s="62">
        <v>75</v>
      </c>
      <c r="H27" s="63">
        <v>0</v>
      </c>
      <c r="I27" s="61">
        <v>70</v>
      </c>
      <c r="J27" s="64">
        <f t="shared" si="3"/>
        <v>49.25</v>
      </c>
      <c r="K27" s="75">
        <v>70</v>
      </c>
      <c r="L27" s="63">
        <v>76</v>
      </c>
      <c r="M27" s="64">
        <f t="shared" si="4"/>
        <v>73</v>
      </c>
      <c r="N27" s="65">
        <f t="shared" si="5"/>
        <v>63.5</v>
      </c>
      <c r="O27" s="64"/>
    </row>
    <row r="28" spans="1:26" ht="15.75" customHeight="1">
      <c r="A28" s="7">
        <v>16</v>
      </c>
      <c r="B28" s="8" t="s">
        <v>58</v>
      </c>
      <c r="C28" s="9" t="s">
        <v>59</v>
      </c>
      <c r="D28" s="60">
        <v>70</v>
      </c>
      <c r="E28" s="61">
        <v>80</v>
      </c>
      <c r="F28" s="60">
        <v>60</v>
      </c>
      <c r="G28" s="62">
        <v>65</v>
      </c>
      <c r="H28" s="63">
        <v>60</v>
      </c>
      <c r="I28" s="61">
        <v>70</v>
      </c>
      <c r="J28" s="64">
        <f t="shared" si="3"/>
        <v>66.25</v>
      </c>
      <c r="K28" s="75">
        <v>70</v>
      </c>
      <c r="L28" s="63">
        <v>76</v>
      </c>
      <c r="M28" s="64">
        <f t="shared" si="4"/>
        <v>73</v>
      </c>
      <c r="N28" s="65">
        <f t="shared" si="5"/>
        <v>70.3</v>
      </c>
      <c r="O28" s="64"/>
    </row>
    <row r="29" spans="1:26" ht="15.75" customHeight="1">
      <c r="A29" s="7">
        <v>17</v>
      </c>
      <c r="B29" s="8" t="s">
        <v>60</v>
      </c>
      <c r="C29" s="76" t="s">
        <v>61</v>
      </c>
      <c r="D29" s="60">
        <v>70</v>
      </c>
      <c r="E29" s="61">
        <v>40</v>
      </c>
      <c r="F29" s="60">
        <v>60</v>
      </c>
      <c r="G29" s="62">
        <v>50</v>
      </c>
      <c r="H29" s="63">
        <v>40</v>
      </c>
      <c r="I29" s="61">
        <v>0</v>
      </c>
      <c r="J29" s="64">
        <f t="shared" si="3"/>
        <v>31.25</v>
      </c>
      <c r="K29" s="75">
        <v>70</v>
      </c>
      <c r="L29" s="63">
        <v>76</v>
      </c>
      <c r="M29" s="64">
        <f t="shared" si="4"/>
        <v>73</v>
      </c>
      <c r="N29" s="65">
        <f t="shared" si="5"/>
        <v>56.3</v>
      </c>
      <c r="O29" s="64"/>
    </row>
    <row r="30" spans="1:26" ht="15.75" customHeight="1">
      <c r="A30" s="7">
        <v>18</v>
      </c>
      <c r="B30" s="8" t="s">
        <v>62</v>
      </c>
      <c r="C30" s="24" t="s">
        <v>63</v>
      </c>
      <c r="D30" s="60">
        <v>70</v>
      </c>
      <c r="E30" s="61">
        <v>80</v>
      </c>
      <c r="F30" s="60">
        <v>60</v>
      </c>
      <c r="G30" s="62">
        <v>75</v>
      </c>
      <c r="H30" s="63">
        <v>0</v>
      </c>
      <c r="I30" s="61">
        <v>70</v>
      </c>
      <c r="J30" s="64">
        <f t="shared" si="3"/>
        <v>49.25</v>
      </c>
      <c r="K30" s="75">
        <v>70</v>
      </c>
      <c r="L30" s="63">
        <v>76</v>
      </c>
      <c r="M30" s="64">
        <f t="shared" si="4"/>
        <v>73</v>
      </c>
      <c r="N30" s="65">
        <f t="shared" si="5"/>
        <v>63.5</v>
      </c>
      <c r="O30" s="64"/>
      <c r="U30" s="77"/>
    </row>
    <row r="31" spans="1:26" ht="15.75" customHeight="1">
      <c r="A31" s="7">
        <v>19</v>
      </c>
      <c r="B31" s="8" t="s">
        <v>64</v>
      </c>
      <c r="C31" s="24" t="s">
        <v>65</v>
      </c>
      <c r="D31" s="60">
        <v>70</v>
      </c>
      <c r="E31" s="61">
        <v>80</v>
      </c>
      <c r="F31" s="60">
        <v>60</v>
      </c>
      <c r="G31" s="62">
        <v>60</v>
      </c>
      <c r="H31" s="63">
        <v>50</v>
      </c>
      <c r="I31" s="61">
        <v>80</v>
      </c>
      <c r="J31" s="64">
        <f t="shared" si="3"/>
        <v>66.25</v>
      </c>
      <c r="K31" s="75">
        <v>70</v>
      </c>
      <c r="L31" s="63">
        <v>76</v>
      </c>
      <c r="M31" s="64">
        <f t="shared" si="4"/>
        <v>73</v>
      </c>
      <c r="N31" s="65">
        <f t="shared" si="5"/>
        <v>70.3</v>
      </c>
      <c r="O31" s="64"/>
      <c r="U31" s="77"/>
    </row>
    <row r="32" spans="1:26" ht="15.75" customHeight="1">
      <c r="A32" s="7">
        <v>20</v>
      </c>
      <c r="B32" s="8" t="s">
        <v>66</v>
      </c>
      <c r="C32" s="24" t="s">
        <v>67</v>
      </c>
      <c r="D32" s="60">
        <v>70</v>
      </c>
      <c r="E32" s="61">
        <v>80</v>
      </c>
      <c r="F32" s="60">
        <v>60</v>
      </c>
      <c r="G32" s="62">
        <v>85</v>
      </c>
      <c r="H32" s="63">
        <v>80</v>
      </c>
      <c r="I32" s="61">
        <v>75</v>
      </c>
      <c r="J32" s="64">
        <f t="shared" si="3"/>
        <v>76</v>
      </c>
      <c r="K32" s="75">
        <v>70</v>
      </c>
      <c r="L32" s="63">
        <v>76</v>
      </c>
      <c r="M32" s="64">
        <f t="shared" si="4"/>
        <v>73</v>
      </c>
      <c r="N32" s="65">
        <f t="shared" si="5"/>
        <v>74.2</v>
      </c>
      <c r="O32" s="64"/>
      <c r="U32" s="77"/>
    </row>
    <row r="33" spans="1:26" ht="15.75" customHeight="1">
      <c r="A33" s="7">
        <v>21</v>
      </c>
      <c r="B33" s="8" t="s">
        <v>68</v>
      </c>
      <c r="C33" s="76" t="s">
        <v>69</v>
      </c>
      <c r="D33" s="60">
        <v>70</v>
      </c>
      <c r="E33" s="61">
        <v>40</v>
      </c>
      <c r="F33" s="60">
        <v>60</v>
      </c>
      <c r="G33" s="62">
        <v>65</v>
      </c>
      <c r="H33" s="63">
        <v>60</v>
      </c>
      <c r="I33" s="61">
        <v>0</v>
      </c>
      <c r="J33" s="64">
        <f t="shared" si="3"/>
        <v>38.75</v>
      </c>
      <c r="K33" s="75">
        <v>70</v>
      </c>
      <c r="L33" s="63">
        <v>76</v>
      </c>
      <c r="M33" s="64">
        <f t="shared" si="4"/>
        <v>73</v>
      </c>
      <c r="N33" s="65">
        <f t="shared" si="5"/>
        <v>59.3</v>
      </c>
      <c r="O33" s="64"/>
      <c r="U33" s="77"/>
    </row>
    <row r="34" spans="1:26" ht="15.75" customHeight="1">
      <c r="A34" s="66">
        <v>22</v>
      </c>
      <c r="B34" s="67" t="s">
        <v>70</v>
      </c>
      <c r="C34" s="68" t="s">
        <v>71</v>
      </c>
      <c r="D34" s="69">
        <v>0</v>
      </c>
      <c r="E34" s="70"/>
      <c r="F34" s="69">
        <v>0</v>
      </c>
      <c r="G34" s="71"/>
      <c r="H34" s="72">
        <v>0</v>
      </c>
      <c r="I34" s="70"/>
      <c r="J34" s="69"/>
      <c r="K34" s="69">
        <v>0</v>
      </c>
      <c r="L34" s="73"/>
      <c r="M34" s="69"/>
      <c r="N34" s="69"/>
      <c r="O34" s="73"/>
      <c r="P34" s="74"/>
      <c r="Q34" s="74"/>
      <c r="R34" s="74"/>
      <c r="S34" s="74"/>
      <c r="T34" s="74"/>
      <c r="U34" s="78"/>
      <c r="V34" s="74"/>
      <c r="W34" s="74"/>
      <c r="X34" s="74"/>
      <c r="Y34" s="74"/>
      <c r="Z34" s="74"/>
    </row>
    <row r="35" spans="1:26" ht="15.75" customHeight="1">
      <c r="A35" s="7">
        <v>23</v>
      </c>
      <c r="B35" s="8" t="s">
        <v>72</v>
      </c>
      <c r="C35" s="24" t="s">
        <v>73</v>
      </c>
      <c r="D35" s="60">
        <v>70</v>
      </c>
      <c r="E35" s="61">
        <v>80</v>
      </c>
      <c r="F35" s="60">
        <v>60</v>
      </c>
      <c r="G35" s="62">
        <v>60</v>
      </c>
      <c r="H35" s="63">
        <v>50</v>
      </c>
      <c r="I35" s="61">
        <v>80</v>
      </c>
      <c r="J35" s="64">
        <f t="shared" ref="J35:J37" si="6">AVERAGE(D35:E35)*15%+AVERAGE(F35:G35)*20%+H35*30%+I35*35%</f>
        <v>66.25</v>
      </c>
      <c r="K35" s="75">
        <v>70</v>
      </c>
      <c r="L35" s="63">
        <v>76</v>
      </c>
      <c r="M35" s="64">
        <f t="shared" ref="M35:M37" si="7">AVERAGE(K35:L35)</f>
        <v>73</v>
      </c>
      <c r="N35" s="65">
        <f t="shared" ref="N35:N37" si="8">(J35*40%)+(M35*60%)</f>
        <v>70.3</v>
      </c>
      <c r="O35" s="64"/>
    </row>
    <row r="36" spans="1:26" ht="15.75" customHeight="1">
      <c r="A36" s="7">
        <v>24</v>
      </c>
      <c r="B36" s="8" t="s">
        <v>74</v>
      </c>
      <c r="C36" s="24" t="s">
        <v>75</v>
      </c>
      <c r="D36" s="60">
        <v>70</v>
      </c>
      <c r="E36" s="61">
        <v>80</v>
      </c>
      <c r="F36" s="60">
        <v>60</v>
      </c>
      <c r="G36" s="62">
        <v>75</v>
      </c>
      <c r="H36" s="63">
        <v>70</v>
      </c>
      <c r="I36" s="61">
        <v>80</v>
      </c>
      <c r="J36" s="64">
        <f t="shared" si="6"/>
        <v>73.75</v>
      </c>
      <c r="K36" s="75">
        <v>70</v>
      </c>
      <c r="L36" s="63">
        <v>76</v>
      </c>
      <c r="M36" s="64">
        <f t="shared" si="7"/>
        <v>73</v>
      </c>
      <c r="N36" s="65">
        <f t="shared" si="8"/>
        <v>73.3</v>
      </c>
      <c r="O36" s="64"/>
    </row>
    <row r="37" spans="1:26" ht="15.75" customHeight="1">
      <c r="A37" s="7">
        <v>25</v>
      </c>
      <c r="B37" s="8" t="s">
        <v>76</v>
      </c>
      <c r="C37" s="24" t="s">
        <v>77</v>
      </c>
      <c r="D37" s="60">
        <v>70</v>
      </c>
      <c r="E37" s="61">
        <v>80</v>
      </c>
      <c r="F37" s="60">
        <v>60</v>
      </c>
      <c r="G37" s="62">
        <v>75</v>
      </c>
      <c r="H37" s="63">
        <v>0</v>
      </c>
      <c r="I37" s="61">
        <v>70</v>
      </c>
      <c r="J37" s="64">
        <f t="shared" si="6"/>
        <v>49.25</v>
      </c>
      <c r="K37" s="75">
        <v>70</v>
      </c>
      <c r="L37" s="63">
        <v>76</v>
      </c>
      <c r="M37" s="64">
        <f t="shared" si="7"/>
        <v>73</v>
      </c>
      <c r="N37" s="65">
        <f t="shared" si="8"/>
        <v>63.5</v>
      </c>
      <c r="O37" s="64"/>
    </row>
    <row r="38" spans="1:26" ht="15.75" customHeight="1">
      <c r="A38" s="66">
        <v>26</v>
      </c>
      <c r="B38" s="67" t="s">
        <v>78</v>
      </c>
      <c r="C38" s="68" t="s">
        <v>79</v>
      </c>
      <c r="D38" s="69">
        <v>0</v>
      </c>
      <c r="E38" s="70"/>
      <c r="F38" s="69">
        <v>0</v>
      </c>
      <c r="G38" s="71"/>
      <c r="H38" s="72">
        <v>0</v>
      </c>
      <c r="I38" s="70"/>
      <c r="J38" s="69"/>
      <c r="K38" s="69">
        <v>0</v>
      </c>
      <c r="L38" s="73"/>
      <c r="M38" s="69"/>
      <c r="N38" s="69"/>
      <c r="O38" s="73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spans="1:26" ht="15.75" customHeight="1">
      <c r="A39" s="7">
        <v>27</v>
      </c>
      <c r="B39" s="8" t="s">
        <v>80</v>
      </c>
      <c r="C39" s="24" t="s">
        <v>81</v>
      </c>
      <c r="D39" s="60">
        <v>70</v>
      </c>
      <c r="E39" s="61">
        <v>80</v>
      </c>
      <c r="F39" s="60">
        <v>60</v>
      </c>
      <c r="G39" s="62">
        <v>80</v>
      </c>
      <c r="H39" s="63">
        <v>0</v>
      </c>
      <c r="I39" s="61">
        <v>75</v>
      </c>
      <c r="J39" s="64">
        <f t="shared" ref="J39:J58" si="9">AVERAGE(D39:E39)*15%+AVERAGE(F39:G39)*20%+H39*30%+I39*35%</f>
        <v>51.5</v>
      </c>
      <c r="K39" s="75">
        <v>70</v>
      </c>
      <c r="L39" s="63">
        <v>76</v>
      </c>
      <c r="M39" s="64">
        <f t="shared" ref="M39:M58" si="10">AVERAGE(K39:L39)</f>
        <v>73</v>
      </c>
      <c r="N39" s="65">
        <f t="shared" ref="N39:N58" si="11">(J39*40%)+(M39*60%)</f>
        <v>64.400000000000006</v>
      </c>
      <c r="O39" s="64"/>
    </row>
    <row r="40" spans="1:26" ht="15.75" customHeight="1">
      <c r="A40" s="7">
        <v>28</v>
      </c>
      <c r="B40" s="8" t="s">
        <v>82</v>
      </c>
      <c r="C40" s="76" t="s">
        <v>83</v>
      </c>
      <c r="D40" s="60">
        <v>70</v>
      </c>
      <c r="E40" s="61">
        <v>40</v>
      </c>
      <c r="F40" s="60">
        <v>60</v>
      </c>
      <c r="G40" s="62">
        <v>60</v>
      </c>
      <c r="H40" s="63">
        <v>50</v>
      </c>
      <c r="I40" s="61">
        <v>0</v>
      </c>
      <c r="J40" s="64">
        <f t="shared" si="9"/>
        <v>35.25</v>
      </c>
      <c r="K40" s="75">
        <v>70</v>
      </c>
      <c r="L40" s="63">
        <v>76</v>
      </c>
      <c r="M40" s="64">
        <f t="shared" si="10"/>
        <v>73</v>
      </c>
      <c r="N40" s="65">
        <f t="shared" si="11"/>
        <v>57.9</v>
      </c>
      <c r="O40" s="64"/>
    </row>
    <row r="41" spans="1:26" ht="15.75" customHeight="1">
      <c r="A41" s="7">
        <v>29</v>
      </c>
      <c r="B41" s="8" t="s">
        <v>84</v>
      </c>
      <c r="C41" s="24" t="s">
        <v>85</v>
      </c>
      <c r="D41" s="60">
        <v>70</v>
      </c>
      <c r="E41" s="61">
        <v>80</v>
      </c>
      <c r="F41" s="60">
        <v>60</v>
      </c>
      <c r="G41" s="62">
        <v>40</v>
      </c>
      <c r="H41" s="63">
        <v>30</v>
      </c>
      <c r="I41" s="61">
        <v>65</v>
      </c>
      <c r="J41" s="64">
        <f t="shared" si="9"/>
        <v>53</v>
      </c>
      <c r="K41" s="75">
        <v>70</v>
      </c>
      <c r="L41" s="63">
        <v>76</v>
      </c>
      <c r="M41" s="64">
        <f t="shared" si="10"/>
        <v>73</v>
      </c>
      <c r="N41" s="65">
        <f t="shared" si="11"/>
        <v>65</v>
      </c>
      <c r="O41" s="64"/>
    </row>
    <row r="42" spans="1:26" ht="15.75" customHeight="1">
      <c r="A42" s="7">
        <v>30</v>
      </c>
      <c r="B42" s="8" t="s">
        <v>86</v>
      </c>
      <c r="C42" s="24" t="s">
        <v>87</v>
      </c>
      <c r="D42" s="60">
        <v>70</v>
      </c>
      <c r="E42" s="61">
        <v>80</v>
      </c>
      <c r="F42" s="60">
        <v>60</v>
      </c>
      <c r="G42" s="62">
        <v>40</v>
      </c>
      <c r="H42" s="63">
        <v>30</v>
      </c>
      <c r="I42" s="61">
        <v>70</v>
      </c>
      <c r="J42" s="64">
        <f t="shared" si="9"/>
        <v>54.75</v>
      </c>
      <c r="K42" s="75">
        <v>70</v>
      </c>
      <c r="L42" s="63">
        <v>76</v>
      </c>
      <c r="M42" s="64">
        <f t="shared" si="10"/>
        <v>73</v>
      </c>
      <c r="N42" s="65">
        <f t="shared" si="11"/>
        <v>65.7</v>
      </c>
      <c r="O42" s="64"/>
    </row>
    <row r="43" spans="1:26" ht="15.75" customHeight="1">
      <c r="A43" s="7">
        <v>31</v>
      </c>
      <c r="B43" s="8" t="s">
        <v>88</v>
      </c>
      <c r="C43" s="41" t="s">
        <v>89</v>
      </c>
      <c r="D43" s="60">
        <v>70</v>
      </c>
      <c r="E43" s="61">
        <v>80</v>
      </c>
      <c r="F43" s="60">
        <v>60</v>
      </c>
      <c r="G43" s="62">
        <v>85</v>
      </c>
      <c r="H43" s="63">
        <v>0</v>
      </c>
      <c r="I43" s="61">
        <v>80</v>
      </c>
      <c r="J43" s="64">
        <f t="shared" si="9"/>
        <v>53.75</v>
      </c>
      <c r="K43" s="75">
        <v>70</v>
      </c>
      <c r="L43" s="63">
        <v>76</v>
      </c>
      <c r="M43" s="64">
        <f t="shared" si="10"/>
        <v>73</v>
      </c>
      <c r="N43" s="65">
        <f t="shared" si="11"/>
        <v>65.3</v>
      </c>
      <c r="O43" s="64"/>
    </row>
    <row r="44" spans="1:26" ht="15.75" customHeight="1">
      <c r="A44" s="7">
        <v>32</v>
      </c>
      <c r="B44" s="8" t="s">
        <v>90</v>
      </c>
      <c r="C44" s="24" t="s">
        <v>91</v>
      </c>
      <c r="D44" s="60">
        <v>70</v>
      </c>
      <c r="E44" s="61">
        <v>80</v>
      </c>
      <c r="F44" s="60">
        <v>60</v>
      </c>
      <c r="G44" s="64">
        <v>85</v>
      </c>
      <c r="H44" s="64">
        <v>40</v>
      </c>
      <c r="I44" s="64">
        <v>80</v>
      </c>
      <c r="J44" s="64">
        <f t="shared" si="9"/>
        <v>65.75</v>
      </c>
      <c r="K44" s="75">
        <v>70</v>
      </c>
      <c r="L44" s="63">
        <v>76</v>
      </c>
      <c r="M44" s="64">
        <f t="shared" si="10"/>
        <v>73</v>
      </c>
      <c r="N44" s="65">
        <f t="shared" si="11"/>
        <v>70.099999999999994</v>
      </c>
      <c r="O44" s="64"/>
    </row>
    <row r="45" spans="1:26" ht="15.75" customHeight="1">
      <c r="A45" s="7">
        <v>33</v>
      </c>
      <c r="B45" s="8" t="s">
        <v>92</v>
      </c>
      <c r="C45" s="24" t="s">
        <v>93</v>
      </c>
      <c r="D45" s="60">
        <v>70</v>
      </c>
      <c r="E45" s="61">
        <v>80</v>
      </c>
      <c r="F45" s="60">
        <v>60</v>
      </c>
      <c r="G45" s="79">
        <v>75</v>
      </c>
      <c r="H45" s="79">
        <v>50</v>
      </c>
      <c r="I45" s="79">
        <v>70</v>
      </c>
      <c r="J45" s="64">
        <f t="shared" si="9"/>
        <v>64.25</v>
      </c>
      <c r="K45" s="75">
        <v>70</v>
      </c>
      <c r="L45" s="63">
        <v>76</v>
      </c>
      <c r="M45" s="64">
        <f t="shared" si="10"/>
        <v>73</v>
      </c>
      <c r="N45" s="65">
        <f t="shared" si="11"/>
        <v>69.5</v>
      </c>
      <c r="O45" s="79"/>
    </row>
    <row r="46" spans="1:26" ht="15.75" customHeight="1">
      <c r="A46" s="7">
        <v>34</v>
      </c>
      <c r="B46" s="8" t="s">
        <v>94</v>
      </c>
      <c r="C46" s="24" t="s">
        <v>95</v>
      </c>
      <c r="D46" s="60">
        <v>70</v>
      </c>
      <c r="E46" s="61">
        <v>80</v>
      </c>
      <c r="F46" s="60">
        <v>60</v>
      </c>
      <c r="G46" s="79">
        <v>75</v>
      </c>
      <c r="H46" s="79">
        <v>75</v>
      </c>
      <c r="I46" s="79">
        <v>70</v>
      </c>
      <c r="J46" s="64">
        <f t="shared" si="9"/>
        <v>71.75</v>
      </c>
      <c r="K46" s="75">
        <v>70</v>
      </c>
      <c r="L46" s="63">
        <v>76</v>
      </c>
      <c r="M46" s="64">
        <f t="shared" si="10"/>
        <v>73</v>
      </c>
      <c r="N46" s="65">
        <f t="shared" si="11"/>
        <v>72.5</v>
      </c>
      <c r="O46" s="79"/>
    </row>
    <row r="47" spans="1:26" ht="15.75" customHeight="1">
      <c r="A47" s="7">
        <v>35</v>
      </c>
      <c r="B47" s="8" t="s">
        <v>96</v>
      </c>
      <c r="C47" s="24" t="s">
        <v>97</v>
      </c>
      <c r="D47" s="60">
        <v>70</v>
      </c>
      <c r="E47" s="61">
        <v>80</v>
      </c>
      <c r="F47" s="60">
        <v>60</v>
      </c>
      <c r="G47" s="79">
        <v>85</v>
      </c>
      <c r="H47" s="79">
        <v>80</v>
      </c>
      <c r="I47" s="79">
        <v>80</v>
      </c>
      <c r="J47" s="64">
        <f t="shared" si="9"/>
        <v>77.75</v>
      </c>
      <c r="K47" s="75">
        <v>70</v>
      </c>
      <c r="L47" s="63">
        <v>76</v>
      </c>
      <c r="M47" s="64">
        <f t="shared" si="10"/>
        <v>73</v>
      </c>
      <c r="N47" s="65">
        <f t="shared" si="11"/>
        <v>74.900000000000006</v>
      </c>
      <c r="O47" s="79"/>
    </row>
    <row r="48" spans="1:26" ht="15.75" customHeight="1">
      <c r="A48" s="7">
        <v>36</v>
      </c>
      <c r="B48" s="8" t="s">
        <v>98</v>
      </c>
      <c r="C48" s="24" t="s">
        <v>99</v>
      </c>
      <c r="D48" s="60">
        <v>70</v>
      </c>
      <c r="E48" s="61">
        <v>80</v>
      </c>
      <c r="F48" s="60">
        <v>60</v>
      </c>
      <c r="G48" s="79">
        <v>75</v>
      </c>
      <c r="H48" s="79">
        <v>50</v>
      </c>
      <c r="I48" s="79">
        <v>70</v>
      </c>
      <c r="J48" s="64">
        <f t="shared" si="9"/>
        <v>64.25</v>
      </c>
      <c r="K48" s="75">
        <v>70</v>
      </c>
      <c r="L48" s="63">
        <v>76</v>
      </c>
      <c r="M48" s="64">
        <f t="shared" si="10"/>
        <v>73</v>
      </c>
      <c r="N48" s="65">
        <f t="shared" si="11"/>
        <v>69.5</v>
      </c>
      <c r="O48" s="79"/>
    </row>
    <row r="49" spans="1:15" ht="15.75" customHeight="1">
      <c r="A49" s="7">
        <v>37</v>
      </c>
      <c r="B49" s="8" t="s">
        <v>100</v>
      </c>
      <c r="C49" s="24" t="s">
        <v>101</v>
      </c>
      <c r="D49" s="60">
        <v>70</v>
      </c>
      <c r="E49" s="61">
        <v>80</v>
      </c>
      <c r="F49" s="60">
        <v>60</v>
      </c>
      <c r="G49" s="79">
        <v>75</v>
      </c>
      <c r="H49" s="79">
        <v>65</v>
      </c>
      <c r="I49" s="79">
        <v>70</v>
      </c>
      <c r="J49" s="64">
        <f t="shared" si="9"/>
        <v>68.75</v>
      </c>
      <c r="K49" s="75">
        <v>70</v>
      </c>
      <c r="L49" s="63">
        <v>76</v>
      </c>
      <c r="M49" s="64">
        <f t="shared" si="10"/>
        <v>73</v>
      </c>
      <c r="N49" s="65">
        <f t="shared" si="11"/>
        <v>71.3</v>
      </c>
      <c r="O49" s="79"/>
    </row>
    <row r="50" spans="1:15" ht="15.75" customHeight="1">
      <c r="A50" s="7">
        <v>38</v>
      </c>
      <c r="B50" s="8" t="s">
        <v>102</v>
      </c>
      <c r="C50" s="24" t="s">
        <v>103</v>
      </c>
      <c r="D50" s="60">
        <v>70</v>
      </c>
      <c r="E50" s="61">
        <v>80</v>
      </c>
      <c r="F50" s="60">
        <v>60</v>
      </c>
      <c r="G50" s="79">
        <v>75</v>
      </c>
      <c r="H50" s="79">
        <v>60</v>
      </c>
      <c r="I50" s="79">
        <v>70</v>
      </c>
      <c r="J50" s="64">
        <f t="shared" si="9"/>
        <v>67.25</v>
      </c>
      <c r="K50" s="75">
        <v>70</v>
      </c>
      <c r="L50" s="63">
        <v>76</v>
      </c>
      <c r="M50" s="64">
        <f t="shared" si="10"/>
        <v>73</v>
      </c>
      <c r="N50" s="65">
        <f t="shared" si="11"/>
        <v>70.7</v>
      </c>
      <c r="O50" s="79"/>
    </row>
    <row r="51" spans="1:15" ht="15.75" customHeight="1">
      <c r="A51" s="7">
        <v>39</v>
      </c>
      <c r="B51" s="8" t="s">
        <v>104</v>
      </c>
      <c r="C51" s="24" t="s">
        <v>105</v>
      </c>
      <c r="D51" s="60">
        <v>70</v>
      </c>
      <c r="E51" s="61">
        <v>80</v>
      </c>
      <c r="F51" s="60">
        <v>60</v>
      </c>
      <c r="G51" s="80">
        <v>80</v>
      </c>
      <c r="H51" s="79">
        <v>65</v>
      </c>
      <c r="I51" s="80">
        <v>75</v>
      </c>
      <c r="J51" s="64">
        <f t="shared" si="9"/>
        <v>71</v>
      </c>
      <c r="K51" s="75">
        <v>70</v>
      </c>
      <c r="L51" s="63">
        <v>76</v>
      </c>
      <c r="M51" s="64">
        <f t="shared" si="10"/>
        <v>73</v>
      </c>
      <c r="N51" s="65">
        <f t="shared" si="11"/>
        <v>72.2</v>
      </c>
      <c r="O51" s="79"/>
    </row>
    <row r="52" spans="1:15" ht="15.75" customHeight="1">
      <c r="A52" s="7">
        <v>40</v>
      </c>
      <c r="B52" s="8">
        <v>220511043</v>
      </c>
      <c r="C52" s="24" t="s">
        <v>106</v>
      </c>
      <c r="D52" s="60">
        <v>70</v>
      </c>
      <c r="E52" s="61">
        <v>80</v>
      </c>
      <c r="F52" s="60">
        <v>60</v>
      </c>
      <c r="G52" s="80">
        <v>85</v>
      </c>
      <c r="H52" s="79">
        <v>50</v>
      </c>
      <c r="I52" s="80">
        <v>80</v>
      </c>
      <c r="J52" s="64">
        <f t="shared" si="9"/>
        <v>68.75</v>
      </c>
      <c r="K52" s="75">
        <v>70</v>
      </c>
      <c r="L52" s="63">
        <v>76</v>
      </c>
      <c r="M52" s="64">
        <f t="shared" si="10"/>
        <v>73</v>
      </c>
      <c r="N52" s="65">
        <f t="shared" si="11"/>
        <v>71.3</v>
      </c>
      <c r="O52" s="79"/>
    </row>
    <row r="53" spans="1:15" ht="15.75" customHeight="1">
      <c r="A53" s="7">
        <v>41</v>
      </c>
      <c r="B53" s="8">
        <v>220511044</v>
      </c>
      <c r="C53" s="48" t="s">
        <v>107</v>
      </c>
      <c r="D53" s="60">
        <v>70</v>
      </c>
      <c r="E53" s="61">
        <v>80</v>
      </c>
      <c r="F53" s="60">
        <v>60</v>
      </c>
      <c r="G53" s="80">
        <v>75</v>
      </c>
      <c r="H53" s="79">
        <v>30</v>
      </c>
      <c r="I53" s="80">
        <v>70</v>
      </c>
      <c r="J53" s="64">
        <f t="shared" si="9"/>
        <v>58.25</v>
      </c>
      <c r="K53" s="75">
        <v>70</v>
      </c>
      <c r="L53" s="63">
        <v>76</v>
      </c>
      <c r="M53" s="64">
        <f t="shared" si="10"/>
        <v>73</v>
      </c>
      <c r="N53" s="65">
        <f t="shared" si="11"/>
        <v>67.099999999999994</v>
      </c>
      <c r="O53" s="79"/>
    </row>
    <row r="54" spans="1:15" ht="15.75" customHeight="1">
      <c r="A54" s="7">
        <v>42</v>
      </c>
      <c r="B54" s="49">
        <v>220511045</v>
      </c>
      <c r="C54" s="9" t="s">
        <v>108</v>
      </c>
      <c r="D54" s="60">
        <v>70</v>
      </c>
      <c r="E54" s="61">
        <v>80</v>
      </c>
      <c r="F54" s="60">
        <v>60</v>
      </c>
      <c r="G54" s="80">
        <v>75</v>
      </c>
      <c r="H54" s="79">
        <v>30</v>
      </c>
      <c r="I54" s="80">
        <v>70</v>
      </c>
      <c r="J54" s="64">
        <f t="shared" si="9"/>
        <v>58.25</v>
      </c>
      <c r="K54" s="75">
        <v>70</v>
      </c>
      <c r="L54" s="63">
        <v>76</v>
      </c>
      <c r="M54" s="64">
        <f t="shared" si="10"/>
        <v>73</v>
      </c>
      <c r="N54" s="65">
        <f t="shared" si="11"/>
        <v>67.099999999999994</v>
      </c>
      <c r="O54" s="79"/>
    </row>
    <row r="55" spans="1:15" ht="15.75" customHeight="1">
      <c r="A55" s="7">
        <v>43</v>
      </c>
      <c r="B55" s="49">
        <v>220511046</v>
      </c>
      <c r="C55" s="50" t="s">
        <v>109</v>
      </c>
      <c r="D55" s="60">
        <v>70</v>
      </c>
      <c r="E55" s="61">
        <v>80</v>
      </c>
      <c r="F55" s="60">
        <v>60</v>
      </c>
      <c r="G55" s="80">
        <v>75</v>
      </c>
      <c r="H55" s="79">
        <v>30</v>
      </c>
      <c r="I55" s="80">
        <v>70</v>
      </c>
      <c r="J55" s="64">
        <f t="shared" si="9"/>
        <v>58.25</v>
      </c>
      <c r="K55" s="75">
        <v>70</v>
      </c>
      <c r="L55" s="63">
        <v>76</v>
      </c>
      <c r="M55" s="64">
        <f t="shared" si="10"/>
        <v>73</v>
      </c>
      <c r="N55" s="65">
        <f t="shared" si="11"/>
        <v>67.099999999999994</v>
      </c>
      <c r="O55" s="79"/>
    </row>
    <row r="56" spans="1:15" ht="15.75" customHeight="1">
      <c r="A56" s="7">
        <v>44</v>
      </c>
      <c r="B56" s="10">
        <v>220511047</v>
      </c>
      <c r="C56" s="51" t="s">
        <v>110</v>
      </c>
      <c r="D56" s="60">
        <v>70</v>
      </c>
      <c r="E56" s="61">
        <v>80</v>
      </c>
      <c r="F56" s="60">
        <v>60</v>
      </c>
      <c r="G56" s="80">
        <v>80</v>
      </c>
      <c r="H56" s="79">
        <v>65</v>
      </c>
      <c r="I56" s="80">
        <v>75</v>
      </c>
      <c r="J56" s="64">
        <f t="shared" si="9"/>
        <v>71</v>
      </c>
      <c r="K56" s="75">
        <v>70</v>
      </c>
      <c r="L56" s="63">
        <v>76</v>
      </c>
      <c r="M56" s="64">
        <f t="shared" si="10"/>
        <v>73</v>
      </c>
      <c r="N56" s="65">
        <f t="shared" si="11"/>
        <v>72.2</v>
      </c>
      <c r="O56" s="79"/>
    </row>
    <row r="57" spans="1:15" ht="15.75" customHeight="1">
      <c r="A57" s="7">
        <v>45</v>
      </c>
      <c r="B57" s="49">
        <v>220511048</v>
      </c>
      <c r="C57" s="9" t="s">
        <v>111</v>
      </c>
      <c r="D57" s="60">
        <v>70</v>
      </c>
      <c r="E57" s="61">
        <v>80</v>
      </c>
      <c r="F57" s="60">
        <v>60</v>
      </c>
      <c r="G57" s="80">
        <v>80</v>
      </c>
      <c r="H57" s="79">
        <v>65</v>
      </c>
      <c r="I57" s="80">
        <v>75</v>
      </c>
      <c r="J57" s="64">
        <f t="shared" si="9"/>
        <v>71</v>
      </c>
      <c r="K57" s="75">
        <v>70</v>
      </c>
      <c r="L57" s="63">
        <v>76</v>
      </c>
      <c r="M57" s="64">
        <f t="shared" si="10"/>
        <v>73</v>
      </c>
      <c r="N57" s="65">
        <f t="shared" si="11"/>
        <v>72.2</v>
      </c>
      <c r="O57" s="79"/>
    </row>
    <row r="58" spans="1:15" ht="15.75" customHeight="1">
      <c r="A58" s="7">
        <v>46</v>
      </c>
      <c r="B58" s="10">
        <v>220511050</v>
      </c>
      <c r="C58" s="51" t="s">
        <v>112</v>
      </c>
      <c r="D58" s="60">
        <v>70</v>
      </c>
      <c r="E58" s="61">
        <v>80</v>
      </c>
      <c r="F58" s="60">
        <v>60</v>
      </c>
      <c r="G58" s="80">
        <v>80</v>
      </c>
      <c r="H58" s="79">
        <v>60</v>
      </c>
      <c r="I58" s="80">
        <v>75</v>
      </c>
      <c r="J58" s="64">
        <f t="shared" si="9"/>
        <v>69.5</v>
      </c>
      <c r="K58" s="75">
        <v>70</v>
      </c>
      <c r="L58" s="63">
        <v>76</v>
      </c>
      <c r="M58" s="64">
        <f t="shared" si="10"/>
        <v>73</v>
      </c>
      <c r="N58" s="81">
        <f t="shared" si="11"/>
        <v>71.599999999999994</v>
      </c>
      <c r="O58" s="79"/>
    </row>
    <row r="59" spans="1:15" ht="15.75" customHeight="1">
      <c r="A59" s="82"/>
      <c r="B59" s="83"/>
      <c r="C59" s="84"/>
      <c r="D59" s="85"/>
      <c r="E59" s="85"/>
      <c r="F59" s="85"/>
      <c r="G59" s="85"/>
      <c r="H59" s="86"/>
      <c r="I59" s="85"/>
      <c r="J59" s="86"/>
    </row>
    <row r="60" spans="1:15" ht="15.75" customHeight="1">
      <c r="A60" s="82"/>
      <c r="B60" s="83"/>
      <c r="C60" s="84"/>
      <c r="D60" s="85"/>
      <c r="E60" s="85"/>
      <c r="F60" s="85"/>
      <c r="G60" s="85"/>
      <c r="H60" s="86"/>
      <c r="I60" s="85"/>
      <c r="J60" s="86"/>
    </row>
    <row r="61" spans="1:15" ht="15.75" customHeight="1">
      <c r="A61" s="82"/>
      <c r="B61" s="83"/>
      <c r="C61" s="84"/>
      <c r="D61" s="85"/>
      <c r="E61" s="85"/>
      <c r="F61" s="85"/>
      <c r="G61" s="85"/>
      <c r="H61" s="86"/>
      <c r="I61" s="85"/>
      <c r="J61" s="86"/>
    </row>
    <row r="62" spans="1:15" ht="15.75" customHeight="1">
      <c r="A62" s="82"/>
      <c r="B62" s="83"/>
      <c r="C62" s="84"/>
      <c r="D62" s="85"/>
      <c r="E62" s="85"/>
      <c r="F62" s="85"/>
      <c r="G62" s="85"/>
      <c r="H62" s="86"/>
      <c r="I62" s="85"/>
      <c r="J62" s="86"/>
    </row>
    <row r="63" spans="1:15" ht="15.75" customHeight="1">
      <c r="A63" s="82"/>
      <c r="B63" s="83"/>
      <c r="C63" s="84"/>
      <c r="D63" s="85"/>
      <c r="E63" s="85"/>
      <c r="F63" s="85"/>
      <c r="G63" s="85"/>
      <c r="H63" s="86"/>
      <c r="I63" s="85"/>
      <c r="J63" s="86"/>
    </row>
    <row r="64" spans="1:15" ht="15.75" customHeight="1">
      <c r="A64" s="82"/>
      <c r="B64" s="83"/>
      <c r="C64" s="84"/>
      <c r="D64" s="85"/>
      <c r="E64" s="85"/>
      <c r="F64" s="85"/>
      <c r="G64" s="85"/>
      <c r="H64" s="86"/>
      <c r="I64" s="85"/>
      <c r="J64" s="86"/>
    </row>
    <row r="65" spans="1:10" ht="15.75" customHeight="1">
      <c r="A65" s="82"/>
      <c r="B65" s="83"/>
      <c r="C65" s="84"/>
      <c r="D65" s="85"/>
      <c r="E65" s="85"/>
      <c r="F65" s="85"/>
      <c r="G65" s="85"/>
      <c r="H65" s="86"/>
      <c r="I65" s="85"/>
      <c r="J65" s="86"/>
    </row>
    <row r="66" spans="1:10" ht="15.75" customHeight="1">
      <c r="A66" s="82"/>
      <c r="B66" s="83"/>
      <c r="C66" s="84"/>
      <c r="D66" s="85"/>
      <c r="E66" s="85"/>
      <c r="F66" s="85"/>
      <c r="G66" s="85"/>
      <c r="H66" s="85"/>
      <c r="I66" s="85"/>
      <c r="J66" s="85"/>
    </row>
    <row r="67" spans="1:10" ht="15.75" customHeight="1">
      <c r="A67" s="38"/>
      <c r="C67" s="38"/>
    </row>
    <row r="68" spans="1:10" ht="15.75" customHeight="1">
      <c r="A68" s="38"/>
      <c r="C68" s="38"/>
    </row>
    <row r="69" spans="1:10" ht="15.75" customHeight="1">
      <c r="A69" s="38"/>
      <c r="C69" s="38"/>
    </row>
    <row r="70" spans="1:10" ht="15.75" customHeight="1">
      <c r="A70" s="38"/>
      <c r="C70" s="38"/>
    </row>
    <row r="71" spans="1:10" ht="15.75" customHeight="1">
      <c r="A71" s="38"/>
      <c r="C71" s="38"/>
    </row>
    <row r="72" spans="1:10" ht="15.75" customHeight="1">
      <c r="A72" s="38"/>
      <c r="C72" s="38"/>
    </row>
    <row r="73" spans="1:10" ht="15.75" customHeight="1">
      <c r="A73" s="38"/>
      <c r="C73" s="38"/>
    </row>
    <row r="74" spans="1:10" ht="15.75" customHeight="1">
      <c r="A74" s="38"/>
      <c r="C74" s="38"/>
    </row>
    <row r="75" spans="1:10" ht="15.75" customHeight="1">
      <c r="A75" s="38"/>
      <c r="C75" s="38"/>
    </row>
    <row r="76" spans="1:10" ht="15.75" customHeight="1">
      <c r="A76" s="38"/>
      <c r="C76" s="38"/>
    </row>
    <row r="77" spans="1:10" ht="15.75" customHeight="1">
      <c r="A77" s="38"/>
      <c r="C77" s="38"/>
    </row>
    <row r="78" spans="1:10" ht="15.75" customHeight="1">
      <c r="A78" s="38"/>
      <c r="C78" s="38"/>
    </row>
    <row r="79" spans="1:10" ht="15.75" customHeight="1">
      <c r="A79" s="38"/>
      <c r="C79" s="38"/>
    </row>
    <row r="80" spans="1:10" ht="15.75" customHeight="1">
      <c r="A80" s="38"/>
      <c r="C80" s="38"/>
    </row>
    <row r="81" spans="1:3" ht="15.75" customHeight="1">
      <c r="A81" s="38"/>
      <c r="C81" s="38"/>
    </row>
    <row r="82" spans="1:3" ht="15.75" customHeight="1">
      <c r="A82" s="38"/>
      <c r="C82" s="38"/>
    </row>
    <row r="83" spans="1:3" ht="15.75" customHeight="1">
      <c r="A83" s="38"/>
      <c r="C83" s="38"/>
    </row>
    <row r="84" spans="1:3" ht="15.75" customHeight="1">
      <c r="A84" s="38"/>
      <c r="C84" s="38"/>
    </row>
    <row r="85" spans="1:3" ht="15.75" customHeight="1">
      <c r="A85" s="38"/>
      <c r="C85" s="38"/>
    </row>
    <row r="86" spans="1:3" ht="15.75" customHeight="1">
      <c r="A86" s="38"/>
      <c r="C86" s="38"/>
    </row>
    <row r="87" spans="1:3" ht="15.75" customHeight="1">
      <c r="A87" s="38"/>
      <c r="C87" s="38"/>
    </row>
    <row r="88" spans="1:3" ht="15.75" customHeight="1">
      <c r="A88" s="38"/>
      <c r="C88" s="38"/>
    </row>
    <row r="89" spans="1:3" ht="15.75" customHeight="1">
      <c r="A89" s="38"/>
      <c r="C89" s="38"/>
    </row>
    <row r="90" spans="1:3" ht="15.75" customHeight="1">
      <c r="A90" s="38"/>
      <c r="C90" s="38"/>
    </row>
    <row r="91" spans="1:3" ht="15.75" customHeight="1">
      <c r="A91" s="38"/>
      <c r="C91" s="38"/>
    </row>
    <row r="92" spans="1:3" ht="15.75" customHeight="1">
      <c r="A92" s="38"/>
      <c r="C92" s="38"/>
    </row>
    <row r="93" spans="1:3" ht="15.75" customHeight="1">
      <c r="A93" s="38"/>
      <c r="C93" s="38"/>
    </row>
    <row r="94" spans="1:3" ht="15.75" customHeight="1">
      <c r="A94" s="38"/>
      <c r="C94" s="38"/>
    </row>
    <row r="95" spans="1:3" ht="15.75" customHeight="1">
      <c r="A95" s="38"/>
      <c r="C95" s="38"/>
    </row>
    <row r="96" spans="1:3" ht="15.75" customHeight="1">
      <c r="A96" s="38"/>
      <c r="C96" s="38"/>
    </row>
    <row r="97" spans="1:3" ht="15.75" customHeight="1">
      <c r="A97" s="38"/>
      <c r="C97" s="38"/>
    </row>
    <row r="98" spans="1:3" ht="15.75" customHeight="1">
      <c r="A98" s="38"/>
      <c r="C98" s="38"/>
    </row>
    <row r="99" spans="1:3" ht="15.75" customHeight="1">
      <c r="A99" s="38"/>
      <c r="C99" s="38"/>
    </row>
    <row r="100" spans="1:3" ht="15.75" customHeight="1">
      <c r="A100" s="38"/>
      <c r="C100" s="38"/>
    </row>
    <row r="101" spans="1:3" ht="15.75" customHeight="1">
      <c r="A101" s="38"/>
      <c r="C101" s="38"/>
    </row>
    <row r="102" spans="1:3" ht="15.75" customHeight="1">
      <c r="A102" s="38"/>
      <c r="C102" s="38"/>
    </row>
    <row r="103" spans="1:3" ht="15.75" customHeight="1">
      <c r="A103" s="38"/>
      <c r="C103" s="38"/>
    </row>
    <row r="104" spans="1:3" ht="15.75" customHeight="1">
      <c r="A104" s="38"/>
      <c r="C104" s="38"/>
    </row>
    <row r="105" spans="1:3" ht="15.75" customHeight="1">
      <c r="A105" s="38"/>
      <c r="C105" s="38"/>
    </row>
    <row r="106" spans="1:3" ht="15.75" customHeight="1">
      <c r="A106" s="38"/>
      <c r="C106" s="38"/>
    </row>
    <row r="107" spans="1:3" ht="15.75" customHeight="1">
      <c r="A107" s="38"/>
      <c r="C107" s="38"/>
    </row>
    <row r="108" spans="1:3" ht="15.75" customHeight="1">
      <c r="A108" s="38"/>
      <c r="C108" s="38"/>
    </row>
    <row r="109" spans="1:3" ht="15.75" customHeight="1">
      <c r="A109" s="38"/>
      <c r="C109" s="38"/>
    </row>
    <row r="110" spans="1:3" ht="15.75" customHeight="1">
      <c r="A110" s="38"/>
      <c r="C110" s="38"/>
    </row>
    <row r="111" spans="1:3" ht="15.75" customHeight="1">
      <c r="A111" s="38"/>
      <c r="C111" s="38"/>
    </row>
    <row r="112" spans="1:3" ht="15.75" customHeight="1">
      <c r="A112" s="38"/>
      <c r="C112" s="38"/>
    </row>
    <row r="113" spans="1:3" ht="15.75" customHeight="1">
      <c r="A113" s="38"/>
      <c r="C113" s="38"/>
    </row>
    <row r="114" spans="1:3" ht="15.75" customHeight="1">
      <c r="A114" s="38"/>
      <c r="C114" s="38"/>
    </row>
    <row r="115" spans="1:3" ht="15.75" customHeight="1">
      <c r="A115" s="38"/>
      <c r="C115" s="38"/>
    </row>
    <row r="116" spans="1:3" ht="15.75" customHeight="1">
      <c r="A116" s="38"/>
      <c r="C116" s="38"/>
    </row>
    <row r="117" spans="1:3" ht="15.75" customHeight="1">
      <c r="A117" s="38"/>
      <c r="C117" s="38"/>
    </row>
    <row r="118" spans="1:3" ht="15.75" customHeight="1">
      <c r="A118" s="38"/>
      <c r="C118" s="38"/>
    </row>
    <row r="119" spans="1:3" ht="15.75" customHeight="1">
      <c r="A119" s="38"/>
      <c r="C119" s="38"/>
    </row>
    <row r="120" spans="1:3" ht="15.75" customHeight="1">
      <c r="A120" s="38"/>
      <c r="C120" s="38"/>
    </row>
    <row r="121" spans="1:3" ht="15.75" customHeight="1">
      <c r="A121" s="38"/>
      <c r="C121" s="38"/>
    </row>
    <row r="122" spans="1:3" ht="15.75" customHeight="1">
      <c r="A122" s="38"/>
      <c r="C122" s="38"/>
    </row>
    <row r="123" spans="1:3" ht="15.75" customHeight="1">
      <c r="A123" s="38"/>
      <c r="C123" s="38"/>
    </row>
    <row r="124" spans="1:3" ht="15.75" customHeight="1">
      <c r="A124" s="38"/>
      <c r="C124" s="38"/>
    </row>
    <row r="125" spans="1:3" ht="15.75" customHeight="1">
      <c r="A125" s="38"/>
      <c r="C125" s="38"/>
    </row>
    <row r="126" spans="1:3" ht="15.75" customHeight="1">
      <c r="A126" s="38"/>
      <c r="C126" s="38"/>
    </row>
    <row r="127" spans="1:3" ht="15.75" customHeight="1">
      <c r="A127" s="38"/>
      <c r="C127" s="38"/>
    </row>
    <row r="128" spans="1:3" ht="15.75" customHeight="1">
      <c r="A128" s="38"/>
      <c r="C128" s="38"/>
    </row>
    <row r="129" spans="1:3" ht="15.75" customHeight="1">
      <c r="A129" s="38"/>
      <c r="C129" s="38"/>
    </row>
    <row r="130" spans="1:3" ht="15.75" customHeight="1">
      <c r="A130" s="38"/>
      <c r="C130" s="38"/>
    </row>
    <row r="131" spans="1:3" ht="15.75" customHeight="1">
      <c r="A131" s="38"/>
      <c r="C131" s="38"/>
    </row>
    <row r="132" spans="1:3" ht="15.75" customHeight="1">
      <c r="A132" s="38"/>
      <c r="C132" s="38"/>
    </row>
    <row r="133" spans="1:3" ht="15.75" customHeight="1">
      <c r="A133" s="38"/>
      <c r="C133" s="38"/>
    </row>
    <row r="134" spans="1:3" ht="15.75" customHeight="1">
      <c r="A134" s="38"/>
      <c r="C134" s="38"/>
    </row>
    <row r="135" spans="1:3" ht="15.75" customHeight="1">
      <c r="A135" s="38"/>
      <c r="C135" s="38"/>
    </row>
    <row r="136" spans="1:3" ht="15.75" customHeight="1">
      <c r="A136" s="38"/>
      <c r="C136" s="38"/>
    </row>
    <row r="137" spans="1:3" ht="15.75" customHeight="1">
      <c r="A137" s="38"/>
      <c r="C137" s="38"/>
    </row>
    <row r="138" spans="1:3" ht="15.75" customHeight="1">
      <c r="A138" s="38"/>
      <c r="C138" s="38"/>
    </row>
    <row r="139" spans="1:3" ht="15.75" customHeight="1">
      <c r="A139" s="38"/>
      <c r="C139" s="38"/>
    </row>
    <row r="140" spans="1:3" ht="15.75" customHeight="1">
      <c r="A140" s="38"/>
      <c r="C140" s="38"/>
    </row>
    <row r="141" spans="1:3" ht="15.75" customHeight="1">
      <c r="A141" s="38"/>
      <c r="C141" s="38"/>
    </row>
    <row r="142" spans="1:3" ht="15.75" customHeight="1">
      <c r="A142" s="38"/>
      <c r="C142" s="38"/>
    </row>
    <row r="143" spans="1:3" ht="15.75" customHeight="1">
      <c r="A143" s="38"/>
      <c r="C143" s="38"/>
    </row>
    <row r="144" spans="1:3" ht="15.75" customHeight="1">
      <c r="A144" s="38"/>
      <c r="C144" s="38"/>
    </row>
    <row r="145" spans="1:3" ht="15.75" customHeight="1">
      <c r="A145" s="38"/>
      <c r="C145" s="38"/>
    </row>
    <row r="146" spans="1:3" ht="15.75" customHeight="1">
      <c r="A146" s="38"/>
      <c r="C146" s="38"/>
    </row>
    <row r="147" spans="1:3" ht="15.75" customHeight="1">
      <c r="A147" s="38"/>
      <c r="C147" s="38"/>
    </row>
    <row r="148" spans="1:3" ht="15.75" customHeight="1">
      <c r="A148" s="38"/>
      <c r="C148" s="38"/>
    </row>
    <row r="149" spans="1:3" ht="15.75" customHeight="1">
      <c r="A149" s="38"/>
      <c r="C149" s="38"/>
    </row>
    <row r="150" spans="1:3" ht="15.75" customHeight="1">
      <c r="A150" s="38"/>
      <c r="C150" s="38"/>
    </row>
    <row r="151" spans="1:3" ht="15.75" customHeight="1">
      <c r="A151" s="38"/>
      <c r="C151" s="38"/>
    </row>
    <row r="152" spans="1:3" ht="15.75" customHeight="1">
      <c r="A152" s="38"/>
      <c r="C152" s="38"/>
    </row>
    <row r="153" spans="1:3" ht="15.75" customHeight="1">
      <c r="A153" s="38"/>
      <c r="C153" s="38"/>
    </row>
    <row r="154" spans="1:3" ht="15.75" customHeight="1">
      <c r="A154" s="38"/>
      <c r="C154" s="38"/>
    </row>
    <row r="155" spans="1:3" ht="15.75" customHeight="1">
      <c r="A155" s="38"/>
      <c r="C155" s="38"/>
    </row>
    <row r="156" spans="1:3" ht="15.75" customHeight="1">
      <c r="A156" s="38"/>
      <c r="C156" s="38"/>
    </row>
    <row r="157" spans="1:3" ht="15.75" customHeight="1">
      <c r="A157" s="38"/>
      <c r="C157" s="38"/>
    </row>
    <row r="158" spans="1:3" ht="15.75" customHeight="1">
      <c r="A158" s="38"/>
      <c r="C158" s="38"/>
    </row>
    <row r="159" spans="1:3" ht="15.75" customHeight="1">
      <c r="A159" s="38"/>
      <c r="C159" s="38"/>
    </row>
    <row r="160" spans="1:3" ht="15.75" customHeight="1">
      <c r="A160" s="38"/>
      <c r="C160" s="38"/>
    </row>
    <row r="161" spans="1:3" ht="15.75" customHeight="1">
      <c r="A161" s="38"/>
      <c r="C161" s="38"/>
    </row>
    <row r="162" spans="1:3" ht="15.75" customHeight="1">
      <c r="A162" s="38"/>
      <c r="C162" s="38"/>
    </row>
    <row r="163" spans="1:3" ht="15.75" customHeight="1">
      <c r="A163" s="38"/>
      <c r="C163" s="38"/>
    </row>
    <row r="164" spans="1:3" ht="15.75" customHeight="1">
      <c r="A164" s="38"/>
      <c r="C164" s="38"/>
    </row>
    <row r="165" spans="1:3" ht="15.75" customHeight="1">
      <c r="A165" s="38"/>
      <c r="C165" s="38"/>
    </row>
    <row r="166" spans="1:3" ht="15.75" customHeight="1">
      <c r="A166" s="38"/>
      <c r="C166" s="38"/>
    </row>
    <row r="167" spans="1:3" ht="15.75" customHeight="1">
      <c r="A167" s="38"/>
      <c r="C167" s="38"/>
    </row>
    <row r="168" spans="1:3" ht="15.75" customHeight="1">
      <c r="A168" s="38"/>
      <c r="C168" s="38"/>
    </row>
    <row r="169" spans="1:3" ht="15.75" customHeight="1">
      <c r="A169" s="38"/>
      <c r="C169" s="38"/>
    </row>
    <row r="170" spans="1:3" ht="15.75" customHeight="1">
      <c r="A170" s="38"/>
      <c r="C170" s="38"/>
    </row>
    <row r="171" spans="1:3" ht="15.75" customHeight="1">
      <c r="A171" s="38"/>
      <c r="C171" s="38"/>
    </row>
    <row r="172" spans="1:3" ht="15.75" customHeight="1">
      <c r="A172" s="38"/>
      <c r="C172" s="38"/>
    </row>
    <row r="173" spans="1:3" ht="15.75" customHeight="1">
      <c r="A173" s="38"/>
      <c r="C173" s="38"/>
    </row>
    <row r="174" spans="1:3" ht="15.75" customHeight="1">
      <c r="A174" s="38"/>
      <c r="C174" s="38"/>
    </row>
    <row r="175" spans="1:3" ht="15.75" customHeight="1">
      <c r="A175" s="38"/>
      <c r="C175" s="38"/>
    </row>
    <row r="176" spans="1:3" ht="15.75" customHeight="1">
      <c r="A176" s="38"/>
      <c r="C176" s="38"/>
    </row>
    <row r="177" spans="1:3" ht="15.75" customHeight="1">
      <c r="A177" s="38"/>
      <c r="C177" s="38"/>
    </row>
    <row r="178" spans="1:3" ht="15.75" customHeight="1">
      <c r="A178" s="38"/>
      <c r="C178" s="38"/>
    </row>
    <row r="179" spans="1:3" ht="15.75" customHeight="1">
      <c r="A179" s="38"/>
      <c r="C179" s="38"/>
    </row>
    <row r="180" spans="1:3" ht="15.75" customHeight="1">
      <c r="A180" s="38"/>
      <c r="C180" s="38"/>
    </row>
    <row r="181" spans="1:3" ht="15.75" customHeight="1">
      <c r="A181" s="38"/>
      <c r="C181" s="38"/>
    </row>
    <row r="182" spans="1:3" ht="15.75" customHeight="1">
      <c r="A182" s="38"/>
      <c r="C182" s="38"/>
    </row>
    <row r="183" spans="1:3" ht="15.75" customHeight="1">
      <c r="A183" s="38"/>
      <c r="C183" s="38"/>
    </row>
    <row r="184" spans="1:3" ht="15.75" customHeight="1">
      <c r="A184" s="38"/>
      <c r="C184" s="38"/>
    </row>
    <row r="185" spans="1:3" ht="15.75" customHeight="1">
      <c r="A185" s="38"/>
      <c r="C185" s="38"/>
    </row>
    <row r="186" spans="1:3" ht="15.75" customHeight="1">
      <c r="A186" s="38"/>
      <c r="C186" s="38"/>
    </row>
    <row r="187" spans="1:3" ht="15.75" customHeight="1">
      <c r="A187" s="38"/>
      <c r="C187" s="38"/>
    </row>
    <row r="188" spans="1:3" ht="15.75" customHeight="1">
      <c r="A188" s="38"/>
      <c r="C188" s="38"/>
    </row>
    <row r="189" spans="1:3" ht="15.75" customHeight="1">
      <c r="A189" s="38"/>
      <c r="C189" s="38"/>
    </row>
    <row r="190" spans="1:3" ht="15.75" customHeight="1">
      <c r="A190" s="38"/>
      <c r="C190" s="38"/>
    </row>
    <row r="191" spans="1:3" ht="15.75" customHeight="1">
      <c r="A191" s="38"/>
      <c r="C191" s="38"/>
    </row>
    <row r="192" spans="1:3" ht="15.75" customHeight="1">
      <c r="A192" s="38"/>
      <c r="C192" s="38"/>
    </row>
    <row r="193" spans="1:3" ht="15.75" customHeight="1">
      <c r="A193" s="38"/>
      <c r="C193" s="38"/>
    </row>
    <row r="194" spans="1:3" ht="15.75" customHeight="1">
      <c r="A194" s="38"/>
      <c r="C194" s="38"/>
    </row>
    <row r="195" spans="1:3" ht="15.75" customHeight="1">
      <c r="A195" s="38"/>
      <c r="C195" s="38"/>
    </row>
    <row r="196" spans="1:3" ht="15.75" customHeight="1">
      <c r="A196" s="38"/>
      <c r="C196" s="38"/>
    </row>
    <row r="197" spans="1:3" ht="15.75" customHeight="1">
      <c r="A197" s="38"/>
      <c r="C197" s="38"/>
    </row>
    <row r="198" spans="1:3" ht="15.75" customHeight="1">
      <c r="A198" s="38"/>
      <c r="C198" s="38"/>
    </row>
    <row r="199" spans="1:3" ht="15.75" customHeight="1">
      <c r="A199" s="38"/>
      <c r="C199" s="38"/>
    </row>
    <row r="200" spans="1:3" ht="15.75" customHeight="1">
      <c r="A200" s="38"/>
      <c r="C200" s="38"/>
    </row>
    <row r="201" spans="1:3" ht="15.75" customHeight="1">
      <c r="A201" s="38"/>
      <c r="C201" s="38"/>
    </row>
    <row r="202" spans="1:3" ht="15.75" customHeight="1">
      <c r="A202" s="38"/>
      <c r="C202" s="38"/>
    </row>
    <row r="203" spans="1:3" ht="15.75" customHeight="1">
      <c r="A203" s="38"/>
      <c r="C203" s="38"/>
    </row>
    <row r="204" spans="1:3" ht="15.75" customHeight="1">
      <c r="A204" s="38"/>
      <c r="C204" s="38"/>
    </row>
    <row r="205" spans="1:3" ht="15.75" customHeight="1">
      <c r="A205" s="38"/>
      <c r="C205" s="38"/>
    </row>
    <row r="206" spans="1:3" ht="15.75" customHeight="1">
      <c r="A206" s="38"/>
      <c r="C206" s="38"/>
    </row>
    <row r="207" spans="1:3" ht="15.75" customHeight="1">
      <c r="A207" s="38"/>
      <c r="C207" s="38"/>
    </row>
    <row r="208" spans="1:3" ht="15.75" customHeight="1">
      <c r="A208" s="38"/>
      <c r="C208" s="38"/>
    </row>
    <row r="209" spans="1:3" ht="15.75" customHeight="1">
      <c r="A209" s="38"/>
      <c r="C209" s="38"/>
    </row>
    <row r="210" spans="1:3" ht="15.75" customHeight="1">
      <c r="A210" s="38"/>
      <c r="C210" s="38"/>
    </row>
    <row r="211" spans="1:3" ht="15.75" customHeight="1">
      <c r="A211" s="38"/>
      <c r="C211" s="38"/>
    </row>
    <row r="212" spans="1:3" ht="15.75" customHeight="1">
      <c r="A212" s="38"/>
      <c r="C212" s="38"/>
    </row>
    <row r="213" spans="1:3" ht="15.75" customHeight="1">
      <c r="A213" s="38"/>
      <c r="C213" s="38"/>
    </row>
    <row r="214" spans="1:3" ht="15.75" customHeight="1">
      <c r="A214" s="38"/>
      <c r="C214" s="38"/>
    </row>
    <row r="215" spans="1:3" ht="15.75" customHeight="1">
      <c r="A215" s="38"/>
      <c r="C215" s="38"/>
    </row>
    <row r="216" spans="1:3" ht="15.75" customHeight="1">
      <c r="A216" s="38"/>
      <c r="C216" s="38"/>
    </row>
    <row r="217" spans="1:3" ht="15.75" customHeight="1">
      <c r="A217" s="38"/>
      <c r="C217" s="38"/>
    </row>
    <row r="218" spans="1:3" ht="15.75" customHeight="1">
      <c r="A218" s="38"/>
      <c r="C218" s="38"/>
    </row>
    <row r="219" spans="1:3" ht="15.75" customHeight="1">
      <c r="A219" s="38"/>
      <c r="C219" s="38"/>
    </row>
    <row r="220" spans="1:3" ht="15.75" customHeight="1">
      <c r="A220" s="38"/>
      <c r="C220" s="38"/>
    </row>
    <row r="221" spans="1:3" ht="15.75" customHeight="1">
      <c r="A221" s="38"/>
      <c r="C221" s="38"/>
    </row>
    <row r="222" spans="1:3" ht="15.75" customHeight="1">
      <c r="A222" s="38"/>
      <c r="C222" s="38"/>
    </row>
    <row r="223" spans="1:3" ht="15.75" customHeight="1">
      <c r="A223" s="38"/>
      <c r="C223" s="38"/>
    </row>
    <row r="224" spans="1:3" ht="15.75" customHeight="1">
      <c r="A224" s="38"/>
      <c r="C224" s="38"/>
    </row>
    <row r="225" spans="1:3" ht="15.75" customHeight="1">
      <c r="A225" s="38"/>
      <c r="C225" s="38"/>
    </row>
    <row r="226" spans="1:3" ht="15.75" customHeight="1">
      <c r="A226" s="38"/>
      <c r="C226" s="38"/>
    </row>
    <row r="227" spans="1:3" ht="15.75" customHeight="1">
      <c r="A227" s="38"/>
      <c r="C227" s="38"/>
    </row>
    <row r="228" spans="1:3" ht="15.75" customHeight="1">
      <c r="A228" s="38"/>
      <c r="C228" s="38"/>
    </row>
    <row r="229" spans="1:3" ht="15.75" customHeight="1">
      <c r="A229" s="38"/>
      <c r="C229" s="38"/>
    </row>
    <row r="230" spans="1:3" ht="15.75" customHeight="1">
      <c r="A230" s="38"/>
      <c r="C230" s="38"/>
    </row>
    <row r="231" spans="1:3" ht="15.75" customHeight="1">
      <c r="A231" s="38"/>
      <c r="C231" s="38"/>
    </row>
    <row r="232" spans="1:3" ht="15.75" customHeight="1">
      <c r="A232" s="38"/>
      <c r="C232" s="38"/>
    </row>
    <row r="233" spans="1:3" ht="15.75" customHeight="1">
      <c r="A233" s="38"/>
      <c r="C233" s="38"/>
    </row>
    <row r="234" spans="1:3" ht="15.75" customHeight="1">
      <c r="A234" s="38"/>
      <c r="C234" s="38"/>
    </row>
    <row r="235" spans="1:3" ht="15.75" customHeight="1">
      <c r="A235" s="38"/>
      <c r="C235" s="38"/>
    </row>
    <row r="236" spans="1:3" ht="15.75" customHeight="1">
      <c r="A236" s="38"/>
      <c r="C236" s="38"/>
    </row>
    <row r="237" spans="1:3" ht="15.75" customHeight="1">
      <c r="A237" s="38"/>
      <c r="C237" s="38"/>
    </row>
    <row r="238" spans="1:3" ht="15.75" customHeight="1">
      <c r="A238" s="38"/>
      <c r="C238" s="38"/>
    </row>
    <row r="239" spans="1:3" ht="15.75" customHeight="1">
      <c r="A239" s="38"/>
      <c r="C239" s="38"/>
    </row>
    <row r="240" spans="1:3" ht="15.75" customHeight="1">
      <c r="A240" s="38"/>
      <c r="C240" s="38"/>
    </row>
    <row r="241" spans="1:3" ht="15.75" customHeight="1">
      <c r="A241" s="38"/>
      <c r="C241" s="38"/>
    </row>
    <row r="242" spans="1:3" ht="15.75" customHeight="1">
      <c r="A242" s="38"/>
      <c r="C242" s="38"/>
    </row>
    <row r="243" spans="1:3" ht="15.75" customHeight="1">
      <c r="A243" s="38"/>
      <c r="C243" s="38"/>
    </row>
    <row r="244" spans="1:3" ht="15.75" customHeight="1">
      <c r="A244" s="38"/>
      <c r="C244" s="38"/>
    </row>
    <row r="245" spans="1:3" ht="15.75" customHeight="1">
      <c r="A245" s="38"/>
      <c r="C245" s="38"/>
    </row>
    <row r="246" spans="1:3" ht="15.75" customHeight="1">
      <c r="A246" s="38"/>
      <c r="C246" s="38"/>
    </row>
    <row r="247" spans="1:3" ht="15.75" customHeight="1">
      <c r="A247" s="38"/>
      <c r="C247" s="38"/>
    </row>
    <row r="248" spans="1:3" ht="15.75" customHeight="1">
      <c r="A248" s="38"/>
      <c r="C248" s="38"/>
    </row>
    <row r="249" spans="1:3" ht="15.75" customHeight="1">
      <c r="A249" s="38"/>
      <c r="C249" s="38"/>
    </row>
    <row r="250" spans="1:3" ht="15.75" customHeight="1">
      <c r="A250" s="38"/>
      <c r="C250" s="38"/>
    </row>
    <row r="251" spans="1:3" ht="15.75" customHeight="1">
      <c r="A251" s="38"/>
      <c r="C251" s="38"/>
    </row>
    <row r="252" spans="1:3" ht="15.75" customHeight="1">
      <c r="A252" s="38"/>
      <c r="C252" s="38"/>
    </row>
    <row r="253" spans="1:3" ht="15.75" customHeight="1">
      <c r="A253" s="38"/>
      <c r="C253" s="38"/>
    </row>
    <row r="254" spans="1:3" ht="15.75" customHeight="1">
      <c r="A254" s="38"/>
      <c r="C254" s="38"/>
    </row>
    <row r="255" spans="1:3" ht="15.75" customHeight="1">
      <c r="A255" s="38"/>
      <c r="C255" s="38"/>
    </row>
    <row r="256" spans="1:3" ht="15.75" customHeight="1">
      <c r="A256" s="38"/>
      <c r="C256" s="38"/>
    </row>
    <row r="257" spans="1:3" ht="15.75" customHeight="1">
      <c r="A257" s="38"/>
      <c r="C257" s="38"/>
    </row>
    <row r="258" spans="1:3" ht="15.75" customHeight="1">
      <c r="A258" s="38"/>
      <c r="C258" s="38"/>
    </row>
    <row r="259" spans="1:3" ht="15.75" customHeight="1">
      <c r="A259" s="38"/>
      <c r="C259" s="38"/>
    </row>
    <row r="260" spans="1:3" ht="15.75" customHeight="1">
      <c r="A260" s="38"/>
      <c r="C260" s="38"/>
    </row>
    <row r="261" spans="1:3" ht="15.75" customHeight="1">
      <c r="A261" s="38"/>
      <c r="C261" s="38"/>
    </row>
    <row r="262" spans="1:3" ht="15.75" customHeight="1">
      <c r="A262" s="38"/>
      <c r="C262" s="38"/>
    </row>
    <row r="263" spans="1:3" ht="15.75" customHeight="1">
      <c r="A263" s="38"/>
      <c r="C263" s="38"/>
    </row>
    <row r="264" spans="1:3" ht="15.75" customHeight="1">
      <c r="A264" s="38"/>
      <c r="C264" s="38"/>
    </row>
    <row r="265" spans="1:3" ht="15.75" customHeight="1">
      <c r="A265" s="38"/>
      <c r="C265" s="38"/>
    </row>
    <row r="266" spans="1:3" ht="15.75" customHeight="1">
      <c r="A266" s="38"/>
      <c r="C266" s="38"/>
    </row>
    <row r="267" spans="1:3" ht="15.75" customHeight="1">
      <c r="A267" s="38"/>
      <c r="C267" s="38"/>
    </row>
    <row r="268" spans="1:3" ht="15.75" customHeight="1">
      <c r="A268" s="38"/>
      <c r="C268" s="38"/>
    </row>
    <row r="269" spans="1:3" ht="15.75" customHeight="1">
      <c r="A269" s="38"/>
      <c r="C269" s="38"/>
    </row>
    <row r="270" spans="1:3" ht="15.75" customHeight="1">
      <c r="A270" s="38"/>
      <c r="C270" s="38"/>
    </row>
    <row r="271" spans="1:3" ht="15.75" customHeight="1">
      <c r="A271" s="38"/>
      <c r="C271" s="38"/>
    </row>
    <row r="272" spans="1:3" ht="15.75" customHeight="1">
      <c r="A272" s="38"/>
      <c r="C272" s="38"/>
    </row>
    <row r="273" spans="1:3" ht="15.75" customHeight="1">
      <c r="A273" s="38"/>
      <c r="C273" s="38"/>
    </row>
    <row r="274" spans="1:3" ht="15.75" customHeight="1">
      <c r="A274" s="38"/>
      <c r="C274" s="38"/>
    </row>
    <row r="275" spans="1:3" ht="15.75" customHeight="1">
      <c r="A275" s="38"/>
      <c r="C275" s="38"/>
    </row>
    <row r="276" spans="1:3" ht="15.75" customHeight="1">
      <c r="A276" s="38"/>
      <c r="C276" s="38"/>
    </row>
    <row r="277" spans="1:3" ht="15.75" customHeight="1">
      <c r="A277" s="38"/>
      <c r="C277" s="38"/>
    </row>
    <row r="278" spans="1:3" ht="15.75" customHeight="1">
      <c r="A278" s="38"/>
      <c r="C278" s="38"/>
    </row>
    <row r="279" spans="1:3" ht="15.75" customHeight="1">
      <c r="A279" s="38"/>
      <c r="C279" s="38"/>
    </row>
    <row r="280" spans="1:3" ht="15.75" customHeight="1">
      <c r="A280" s="38"/>
      <c r="C280" s="38"/>
    </row>
    <row r="281" spans="1:3" ht="15.75" customHeight="1">
      <c r="A281" s="38"/>
      <c r="C281" s="38"/>
    </row>
    <row r="282" spans="1:3" ht="15.75" customHeight="1">
      <c r="A282" s="38"/>
      <c r="C282" s="38"/>
    </row>
    <row r="283" spans="1:3" ht="15.75" customHeight="1">
      <c r="A283" s="38"/>
      <c r="C283" s="38"/>
    </row>
    <row r="284" spans="1:3" ht="15.75" customHeight="1">
      <c r="A284" s="38"/>
      <c r="C284" s="38"/>
    </row>
    <row r="285" spans="1:3" ht="15.75" customHeight="1">
      <c r="A285" s="38"/>
      <c r="C285" s="38"/>
    </row>
    <row r="286" spans="1:3" ht="15.75" customHeight="1">
      <c r="A286" s="38"/>
      <c r="C286" s="38"/>
    </row>
    <row r="287" spans="1:3" ht="15.75" customHeight="1">
      <c r="A287" s="38"/>
      <c r="C287" s="38"/>
    </row>
    <row r="288" spans="1:3" ht="15.75" customHeight="1">
      <c r="A288" s="38"/>
      <c r="C288" s="38"/>
    </row>
    <row r="289" spans="1:3" ht="15.75" customHeight="1">
      <c r="A289" s="38"/>
      <c r="C289" s="38"/>
    </row>
    <row r="290" spans="1:3" ht="15.75" customHeight="1">
      <c r="A290" s="38"/>
      <c r="C290" s="38"/>
    </row>
    <row r="291" spans="1:3" ht="15.75" customHeight="1">
      <c r="A291" s="38"/>
      <c r="C291" s="38"/>
    </row>
    <row r="292" spans="1:3" ht="15.75" customHeight="1">
      <c r="A292" s="38"/>
      <c r="C292" s="38"/>
    </row>
    <row r="293" spans="1:3" ht="15.75" customHeight="1">
      <c r="A293" s="38"/>
      <c r="C293" s="38"/>
    </row>
    <row r="294" spans="1:3" ht="15.75" customHeight="1">
      <c r="A294" s="38"/>
      <c r="C294" s="38"/>
    </row>
    <row r="295" spans="1:3" ht="15.75" customHeight="1">
      <c r="A295" s="38"/>
      <c r="C295" s="38"/>
    </row>
    <row r="296" spans="1:3" ht="15.75" customHeight="1">
      <c r="A296" s="38"/>
      <c r="C296" s="38"/>
    </row>
    <row r="297" spans="1:3" ht="15.75" customHeight="1">
      <c r="A297" s="38"/>
      <c r="C297" s="38"/>
    </row>
    <row r="298" spans="1:3" ht="15.75" customHeight="1">
      <c r="A298" s="38"/>
      <c r="C298" s="38"/>
    </row>
    <row r="299" spans="1:3" ht="15.75" customHeight="1">
      <c r="A299" s="38"/>
      <c r="C299" s="38"/>
    </row>
    <row r="300" spans="1:3" ht="15.75" customHeight="1">
      <c r="A300" s="38"/>
      <c r="C300" s="38"/>
    </row>
    <row r="301" spans="1:3" ht="15.75" customHeight="1">
      <c r="A301" s="38"/>
      <c r="C301" s="38"/>
    </row>
    <row r="302" spans="1:3" ht="15.75" customHeight="1">
      <c r="A302" s="38"/>
      <c r="C302" s="38"/>
    </row>
    <row r="303" spans="1:3" ht="15.75" customHeight="1">
      <c r="A303" s="38"/>
      <c r="C303" s="38"/>
    </row>
    <row r="304" spans="1:3" ht="15.75" customHeight="1">
      <c r="A304" s="38"/>
      <c r="C304" s="38"/>
    </row>
    <row r="305" spans="1:3" ht="15.75" customHeight="1">
      <c r="A305" s="38"/>
      <c r="C305" s="38"/>
    </row>
    <row r="306" spans="1:3" ht="15.75" customHeight="1">
      <c r="A306" s="38"/>
      <c r="C306" s="38"/>
    </row>
    <row r="307" spans="1:3" ht="15.75" customHeight="1">
      <c r="A307" s="38"/>
      <c r="C307" s="38"/>
    </row>
    <row r="308" spans="1:3" ht="15.75" customHeight="1">
      <c r="A308" s="38"/>
      <c r="C308" s="38"/>
    </row>
    <row r="309" spans="1:3" ht="15.75" customHeight="1">
      <c r="A309" s="38"/>
      <c r="C309" s="38"/>
    </row>
    <row r="310" spans="1:3" ht="15.75" customHeight="1">
      <c r="A310" s="38"/>
      <c r="C310" s="38"/>
    </row>
    <row r="311" spans="1:3" ht="15.75" customHeight="1">
      <c r="A311" s="38"/>
      <c r="C311" s="38"/>
    </row>
    <row r="312" spans="1:3" ht="15.75" customHeight="1">
      <c r="A312" s="38"/>
      <c r="C312" s="38"/>
    </row>
    <row r="313" spans="1:3" ht="15.75" customHeight="1">
      <c r="A313" s="38"/>
      <c r="C313" s="38"/>
    </row>
    <row r="314" spans="1:3" ht="15.75" customHeight="1">
      <c r="A314" s="38"/>
      <c r="C314" s="38"/>
    </row>
    <row r="315" spans="1:3" ht="15.75" customHeight="1">
      <c r="A315" s="38"/>
      <c r="C315" s="38"/>
    </row>
    <row r="316" spans="1:3" ht="15.75" customHeight="1">
      <c r="A316" s="38"/>
      <c r="C316" s="38"/>
    </row>
    <row r="317" spans="1:3" ht="15.75" customHeight="1">
      <c r="A317" s="38"/>
      <c r="C317" s="38"/>
    </row>
    <row r="318" spans="1:3" ht="15.75" customHeight="1">
      <c r="A318" s="38"/>
      <c r="C318" s="38"/>
    </row>
    <row r="319" spans="1:3" ht="15.75" customHeight="1">
      <c r="A319" s="38"/>
      <c r="C319" s="38"/>
    </row>
    <row r="320" spans="1:3" ht="15.75" customHeight="1">
      <c r="A320" s="38"/>
      <c r="C320" s="38"/>
    </row>
    <row r="321" spans="1:3" ht="15.75" customHeight="1">
      <c r="A321" s="38"/>
      <c r="C321" s="38"/>
    </row>
    <row r="322" spans="1:3" ht="15.75" customHeight="1">
      <c r="A322" s="38"/>
      <c r="C322" s="38"/>
    </row>
    <row r="323" spans="1:3" ht="15.75" customHeight="1">
      <c r="A323" s="38"/>
      <c r="C323" s="38"/>
    </row>
    <row r="324" spans="1:3" ht="15.75" customHeight="1">
      <c r="A324" s="38"/>
      <c r="C324" s="38"/>
    </row>
    <row r="325" spans="1:3" ht="15.75" customHeight="1">
      <c r="A325" s="38"/>
      <c r="C325" s="38"/>
    </row>
    <row r="326" spans="1:3" ht="15.75" customHeight="1">
      <c r="A326" s="38"/>
      <c r="C326" s="38"/>
    </row>
    <row r="327" spans="1:3" ht="15.75" customHeight="1">
      <c r="A327" s="38"/>
      <c r="C327" s="38"/>
    </row>
    <row r="328" spans="1:3" ht="15.75" customHeight="1">
      <c r="A328" s="38"/>
      <c r="C328" s="38"/>
    </row>
    <row r="329" spans="1:3" ht="15.75" customHeight="1">
      <c r="A329" s="38"/>
      <c r="C329" s="38"/>
    </row>
    <row r="330" spans="1:3" ht="15.75" customHeight="1">
      <c r="A330" s="38"/>
      <c r="C330" s="38"/>
    </row>
    <row r="331" spans="1:3" ht="15.75" customHeight="1">
      <c r="A331" s="38"/>
      <c r="C331" s="38"/>
    </row>
    <row r="332" spans="1:3" ht="15.75" customHeight="1">
      <c r="A332" s="38"/>
      <c r="C332" s="38"/>
    </row>
    <row r="333" spans="1:3" ht="15.75" customHeight="1">
      <c r="A333" s="38"/>
      <c r="C333" s="38"/>
    </row>
    <row r="334" spans="1:3" ht="15.75" customHeight="1">
      <c r="A334" s="38"/>
      <c r="C334" s="38"/>
    </row>
    <row r="335" spans="1:3" ht="15.75" customHeight="1">
      <c r="A335" s="38"/>
      <c r="C335" s="38"/>
    </row>
    <row r="336" spans="1:3" ht="15.75" customHeight="1">
      <c r="A336" s="38"/>
      <c r="C336" s="38"/>
    </row>
    <row r="337" spans="1:3" ht="15.75" customHeight="1">
      <c r="A337" s="38"/>
      <c r="C337" s="38"/>
    </row>
    <row r="338" spans="1:3" ht="15.75" customHeight="1">
      <c r="A338" s="38"/>
      <c r="C338" s="38"/>
    </row>
    <row r="339" spans="1:3" ht="15.75" customHeight="1">
      <c r="A339" s="38"/>
      <c r="C339" s="38"/>
    </row>
    <row r="340" spans="1:3" ht="15.75" customHeight="1">
      <c r="A340" s="38"/>
      <c r="C340" s="38"/>
    </row>
    <row r="341" spans="1:3" ht="15.75" customHeight="1">
      <c r="A341" s="38"/>
      <c r="C341" s="38"/>
    </row>
    <row r="342" spans="1:3" ht="15.75" customHeight="1">
      <c r="A342" s="38"/>
      <c r="C342" s="38"/>
    </row>
    <row r="343" spans="1:3" ht="15.75" customHeight="1">
      <c r="A343" s="38"/>
      <c r="C343" s="38"/>
    </row>
    <row r="344" spans="1:3" ht="15.75" customHeight="1">
      <c r="A344" s="38"/>
      <c r="C344" s="38"/>
    </row>
    <row r="345" spans="1:3" ht="15.75" customHeight="1">
      <c r="A345" s="38"/>
      <c r="C345" s="38"/>
    </row>
    <row r="346" spans="1:3" ht="15.75" customHeight="1">
      <c r="A346" s="38"/>
      <c r="C346" s="38"/>
    </row>
    <row r="347" spans="1:3" ht="15.75" customHeight="1">
      <c r="A347" s="38"/>
      <c r="C347" s="38"/>
    </row>
    <row r="348" spans="1:3" ht="15.75" customHeight="1">
      <c r="A348" s="38"/>
      <c r="C348" s="38"/>
    </row>
    <row r="349" spans="1:3" ht="15.75" customHeight="1">
      <c r="A349" s="38"/>
      <c r="C349" s="38"/>
    </row>
    <row r="350" spans="1:3" ht="15.75" customHeight="1">
      <c r="A350" s="38"/>
      <c r="C350" s="38"/>
    </row>
    <row r="351" spans="1:3" ht="15.75" customHeight="1">
      <c r="A351" s="38"/>
      <c r="C351" s="38"/>
    </row>
    <row r="352" spans="1:3" ht="15.75" customHeight="1">
      <c r="A352" s="38"/>
      <c r="C352" s="38"/>
    </row>
    <row r="353" spans="1:3" ht="15.75" customHeight="1">
      <c r="A353" s="38"/>
      <c r="C353" s="38"/>
    </row>
    <row r="354" spans="1:3" ht="15.75" customHeight="1">
      <c r="A354" s="38"/>
      <c r="C354" s="38"/>
    </row>
    <row r="355" spans="1:3" ht="15.75" customHeight="1">
      <c r="A355" s="38"/>
      <c r="C355" s="38"/>
    </row>
    <row r="356" spans="1:3" ht="15.75" customHeight="1">
      <c r="A356" s="38"/>
      <c r="C356" s="38"/>
    </row>
    <row r="357" spans="1:3" ht="15.75" customHeight="1">
      <c r="A357" s="38"/>
      <c r="C357" s="38"/>
    </row>
    <row r="358" spans="1:3" ht="15.75" customHeight="1">
      <c r="A358" s="38"/>
      <c r="C358" s="38"/>
    </row>
    <row r="359" spans="1:3" ht="15.75" customHeight="1">
      <c r="A359" s="38"/>
      <c r="C359" s="38"/>
    </row>
    <row r="360" spans="1:3" ht="15.75" customHeight="1">
      <c r="A360" s="38"/>
      <c r="C360" s="38"/>
    </row>
    <row r="361" spans="1:3" ht="15.75" customHeight="1">
      <c r="A361" s="38"/>
      <c r="C361" s="38"/>
    </row>
    <row r="362" spans="1:3" ht="15.75" customHeight="1">
      <c r="A362" s="38"/>
      <c r="C362" s="38"/>
    </row>
    <row r="363" spans="1:3" ht="15.75" customHeight="1">
      <c r="A363" s="38"/>
      <c r="C363" s="38"/>
    </row>
    <row r="364" spans="1:3" ht="15.75" customHeight="1">
      <c r="A364" s="38"/>
      <c r="C364" s="38"/>
    </row>
    <row r="365" spans="1:3" ht="15.75" customHeight="1">
      <c r="A365" s="38"/>
      <c r="C365" s="38"/>
    </row>
    <row r="366" spans="1:3" ht="15.75" customHeight="1">
      <c r="A366" s="38"/>
      <c r="C366" s="38"/>
    </row>
    <row r="367" spans="1:3" ht="15.75" customHeight="1">
      <c r="A367" s="38"/>
      <c r="C367" s="38"/>
    </row>
    <row r="368" spans="1:3" ht="15.75" customHeight="1">
      <c r="A368" s="38"/>
      <c r="C368" s="38"/>
    </row>
    <row r="369" spans="1:3" ht="15.75" customHeight="1">
      <c r="A369" s="38"/>
      <c r="C369" s="38"/>
    </row>
    <row r="370" spans="1:3" ht="15.75" customHeight="1">
      <c r="A370" s="38"/>
      <c r="C370" s="38"/>
    </row>
    <row r="371" spans="1:3" ht="15.75" customHeight="1">
      <c r="A371" s="38"/>
      <c r="C371" s="38"/>
    </row>
    <row r="372" spans="1:3" ht="15.75" customHeight="1">
      <c r="A372" s="38"/>
      <c r="C372" s="38"/>
    </row>
    <row r="373" spans="1:3" ht="15.75" customHeight="1">
      <c r="A373" s="38"/>
      <c r="C373" s="38"/>
    </row>
    <row r="374" spans="1:3" ht="15.75" customHeight="1">
      <c r="A374" s="38"/>
      <c r="C374" s="38"/>
    </row>
    <row r="375" spans="1:3" ht="15.75" customHeight="1">
      <c r="A375" s="38"/>
      <c r="C375" s="38"/>
    </row>
    <row r="376" spans="1:3" ht="15.75" customHeight="1">
      <c r="A376" s="38"/>
      <c r="C376" s="38"/>
    </row>
    <row r="377" spans="1:3" ht="15.75" customHeight="1">
      <c r="A377" s="38"/>
      <c r="C377" s="38"/>
    </row>
    <row r="378" spans="1:3" ht="15.75" customHeight="1">
      <c r="A378" s="38"/>
      <c r="C378" s="38"/>
    </row>
    <row r="379" spans="1:3" ht="15.75" customHeight="1">
      <c r="A379" s="38"/>
      <c r="C379" s="38"/>
    </row>
    <row r="380" spans="1:3" ht="15.75" customHeight="1">
      <c r="A380" s="38"/>
      <c r="C380" s="38"/>
    </row>
    <row r="381" spans="1:3" ht="15.75" customHeight="1">
      <c r="A381" s="38"/>
      <c r="C381" s="38"/>
    </row>
    <row r="382" spans="1:3" ht="15.75" customHeight="1">
      <c r="A382" s="38"/>
      <c r="C382" s="38"/>
    </row>
    <row r="383" spans="1:3" ht="15.75" customHeight="1">
      <c r="A383" s="38"/>
      <c r="C383" s="38"/>
    </row>
    <row r="384" spans="1:3" ht="15.75" customHeight="1">
      <c r="A384" s="38"/>
      <c r="C384" s="38"/>
    </row>
    <row r="385" spans="1:3" ht="15.75" customHeight="1">
      <c r="A385" s="38"/>
      <c r="C385" s="38"/>
    </row>
    <row r="386" spans="1:3" ht="15.75" customHeight="1">
      <c r="A386" s="38"/>
      <c r="C386" s="38"/>
    </row>
    <row r="387" spans="1:3" ht="15.75" customHeight="1">
      <c r="A387" s="38"/>
      <c r="C387" s="38"/>
    </row>
    <row r="388" spans="1:3" ht="15.75" customHeight="1">
      <c r="A388" s="38"/>
      <c r="C388" s="38"/>
    </row>
    <row r="389" spans="1:3" ht="15.75" customHeight="1">
      <c r="A389" s="38"/>
      <c r="C389" s="38"/>
    </row>
    <row r="390" spans="1:3" ht="15.75" customHeight="1">
      <c r="A390" s="38"/>
      <c r="C390" s="38"/>
    </row>
    <row r="391" spans="1:3" ht="15.75" customHeight="1">
      <c r="A391" s="38"/>
      <c r="C391" s="38"/>
    </row>
    <row r="392" spans="1:3" ht="15.75" customHeight="1">
      <c r="A392" s="38"/>
      <c r="C392" s="38"/>
    </row>
    <row r="393" spans="1:3" ht="15.75" customHeight="1">
      <c r="A393" s="38"/>
      <c r="C393" s="38"/>
    </row>
    <row r="394" spans="1:3" ht="15.75" customHeight="1">
      <c r="A394" s="38"/>
      <c r="C394" s="38"/>
    </row>
    <row r="395" spans="1:3" ht="15.75" customHeight="1">
      <c r="A395" s="38"/>
      <c r="C395" s="38"/>
    </row>
    <row r="396" spans="1:3" ht="15.75" customHeight="1">
      <c r="A396" s="38"/>
      <c r="C396" s="38"/>
    </row>
    <row r="397" spans="1:3" ht="15.75" customHeight="1">
      <c r="A397" s="38"/>
      <c r="C397" s="38"/>
    </row>
    <row r="398" spans="1:3" ht="15.75" customHeight="1">
      <c r="A398" s="38"/>
      <c r="C398" s="38"/>
    </row>
    <row r="399" spans="1:3" ht="15.75" customHeight="1">
      <c r="A399" s="38"/>
      <c r="C399" s="38"/>
    </row>
    <row r="400" spans="1:3" ht="15.75" customHeight="1">
      <c r="A400" s="38"/>
      <c r="C400" s="38"/>
    </row>
    <row r="401" spans="1:3" ht="15.75" customHeight="1">
      <c r="A401" s="38"/>
      <c r="C401" s="38"/>
    </row>
    <row r="402" spans="1:3" ht="15.75" customHeight="1">
      <c r="A402" s="38"/>
      <c r="C402" s="38"/>
    </row>
    <row r="403" spans="1:3" ht="15.75" customHeight="1">
      <c r="A403" s="38"/>
      <c r="C403" s="38"/>
    </row>
    <row r="404" spans="1:3" ht="15.75" customHeight="1">
      <c r="A404" s="38"/>
      <c r="C404" s="38"/>
    </row>
    <row r="405" spans="1:3" ht="15.75" customHeight="1">
      <c r="A405" s="38"/>
      <c r="C405" s="38"/>
    </row>
    <row r="406" spans="1:3" ht="15.75" customHeight="1">
      <c r="A406" s="38"/>
      <c r="C406" s="38"/>
    </row>
    <row r="407" spans="1:3" ht="15.75" customHeight="1">
      <c r="A407" s="38"/>
      <c r="C407" s="38"/>
    </row>
    <row r="408" spans="1:3" ht="15.75" customHeight="1">
      <c r="A408" s="38"/>
      <c r="C408" s="38"/>
    </row>
    <row r="409" spans="1:3" ht="15.75" customHeight="1">
      <c r="A409" s="38"/>
      <c r="C409" s="38"/>
    </row>
    <row r="410" spans="1:3" ht="15.75" customHeight="1">
      <c r="A410" s="38"/>
      <c r="C410" s="38"/>
    </row>
    <row r="411" spans="1:3" ht="15.75" customHeight="1">
      <c r="A411" s="38"/>
      <c r="C411" s="38"/>
    </row>
    <row r="412" spans="1:3" ht="15.75" customHeight="1">
      <c r="A412" s="38"/>
      <c r="C412" s="38"/>
    </row>
    <row r="413" spans="1:3" ht="15.75" customHeight="1">
      <c r="A413" s="38"/>
      <c r="C413" s="38"/>
    </row>
    <row r="414" spans="1:3" ht="15.75" customHeight="1">
      <c r="A414" s="38"/>
      <c r="C414" s="38"/>
    </row>
    <row r="415" spans="1:3" ht="15.75" customHeight="1">
      <c r="A415" s="38"/>
      <c r="C415" s="38"/>
    </row>
    <row r="416" spans="1:3" ht="15.75" customHeight="1">
      <c r="A416" s="38"/>
      <c r="C416" s="38"/>
    </row>
    <row r="417" spans="1:3" ht="15.75" customHeight="1">
      <c r="A417" s="38"/>
      <c r="C417" s="38"/>
    </row>
    <row r="418" spans="1:3" ht="15.75" customHeight="1">
      <c r="A418" s="38"/>
      <c r="C418" s="38"/>
    </row>
    <row r="419" spans="1:3" ht="15.75" customHeight="1">
      <c r="A419" s="38"/>
      <c r="C419" s="38"/>
    </row>
    <row r="420" spans="1:3" ht="15.75" customHeight="1">
      <c r="A420" s="38"/>
      <c r="C420" s="38"/>
    </row>
    <row r="421" spans="1:3" ht="15.75" customHeight="1">
      <c r="A421" s="38"/>
      <c r="C421" s="38"/>
    </row>
    <row r="422" spans="1:3" ht="15.75" customHeight="1">
      <c r="A422" s="38"/>
      <c r="C422" s="38"/>
    </row>
    <row r="423" spans="1:3" ht="15.75" customHeight="1">
      <c r="A423" s="38"/>
      <c r="C423" s="38"/>
    </row>
    <row r="424" spans="1:3" ht="15.75" customHeight="1">
      <c r="A424" s="38"/>
      <c r="C424" s="38"/>
    </row>
    <row r="425" spans="1:3" ht="15.75" customHeight="1">
      <c r="A425" s="38"/>
      <c r="C425" s="38"/>
    </row>
    <row r="426" spans="1:3" ht="15.75" customHeight="1">
      <c r="A426" s="38"/>
      <c r="C426" s="38"/>
    </row>
    <row r="427" spans="1:3" ht="15.75" customHeight="1">
      <c r="A427" s="38"/>
      <c r="C427" s="38"/>
    </row>
    <row r="428" spans="1:3" ht="15.75" customHeight="1">
      <c r="A428" s="38"/>
      <c r="C428" s="38"/>
    </row>
    <row r="429" spans="1:3" ht="15.75" customHeight="1">
      <c r="A429" s="38"/>
      <c r="C429" s="38"/>
    </row>
    <row r="430" spans="1:3" ht="15.75" customHeight="1">
      <c r="A430" s="38"/>
      <c r="C430" s="38"/>
    </row>
    <row r="431" spans="1:3" ht="15.75" customHeight="1">
      <c r="A431" s="38"/>
      <c r="C431" s="38"/>
    </row>
    <row r="432" spans="1:3" ht="15.75" customHeight="1">
      <c r="A432" s="38"/>
      <c r="C432" s="38"/>
    </row>
    <row r="433" spans="1:3" ht="15.75" customHeight="1">
      <c r="A433" s="38"/>
      <c r="C433" s="38"/>
    </row>
    <row r="434" spans="1:3" ht="15.75" customHeight="1">
      <c r="A434" s="38"/>
      <c r="C434" s="38"/>
    </row>
    <row r="435" spans="1:3" ht="15.75" customHeight="1">
      <c r="A435" s="38"/>
      <c r="C435" s="38"/>
    </row>
    <row r="436" spans="1:3" ht="15.75" customHeight="1">
      <c r="A436" s="38"/>
      <c r="C436" s="38"/>
    </row>
    <row r="437" spans="1:3" ht="15.75" customHeight="1">
      <c r="A437" s="38"/>
      <c r="C437" s="38"/>
    </row>
    <row r="438" spans="1:3" ht="15.75" customHeight="1">
      <c r="A438" s="38"/>
      <c r="C438" s="38"/>
    </row>
    <row r="439" spans="1:3" ht="15.75" customHeight="1">
      <c r="A439" s="38"/>
      <c r="C439" s="38"/>
    </row>
    <row r="440" spans="1:3" ht="15.75" customHeight="1">
      <c r="A440" s="38"/>
      <c r="C440" s="38"/>
    </row>
    <row r="441" spans="1:3" ht="15.75" customHeight="1">
      <c r="A441" s="38"/>
      <c r="C441" s="38"/>
    </row>
    <row r="442" spans="1:3" ht="15.75" customHeight="1">
      <c r="A442" s="38"/>
      <c r="C442" s="38"/>
    </row>
    <row r="443" spans="1:3" ht="15.75" customHeight="1">
      <c r="A443" s="38"/>
      <c r="C443" s="38"/>
    </row>
    <row r="444" spans="1:3" ht="15.75" customHeight="1">
      <c r="A444" s="38"/>
      <c r="C444" s="38"/>
    </row>
    <row r="445" spans="1:3" ht="15.75" customHeight="1">
      <c r="A445" s="38"/>
      <c r="C445" s="38"/>
    </row>
    <row r="446" spans="1:3" ht="15.75" customHeight="1">
      <c r="A446" s="38"/>
      <c r="C446" s="38"/>
    </row>
    <row r="447" spans="1:3" ht="15.75" customHeight="1">
      <c r="A447" s="38"/>
      <c r="C447" s="38"/>
    </row>
    <row r="448" spans="1:3" ht="15.75" customHeight="1">
      <c r="A448" s="38"/>
      <c r="C448" s="38"/>
    </row>
    <row r="449" spans="1:3" ht="15.75" customHeight="1">
      <c r="A449" s="38"/>
      <c r="C449" s="38"/>
    </row>
    <row r="450" spans="1:3" ht="15.75" customHeight="1">
      <c r="A450" s="38"/>
      <c r="C450" s="38"/>
    </row>
    <row r="451" spans="1:3" ht="15.75" customHeight="1">
      <c r="A451" s="38"/>
      <c r="C451" s="38"/>
    </row>
    <row r="452" spans="1:3" ht="15.75" customHeight="1">
      <c r="A452" s="38"/>
      <c r="C452" s="38"/>
    </row>
    <row r="453" spans="1:3" ht="15.75" customHeight="1">
      <c r="A453" s="38"/>
      <c r="C453" s="38"/>
    </row>
    <row r="454" spans="1:3" ht="15.75" customHeight="1">
      <c r="A454" s="38"/>
      <c r="C454" s="38"/>
    </row>
    <row r="455" spans="1:3" ht="15.75" customHeight="1">
      <c r="A455" s="38"/>
      <c r="C455" s="38"/>
    </row>
    <row r="456" spans="1:3" ht="15.75" customHeight="1">
      <c r="A456" s="38"/>
      <c r="C456" s="38"/>
    </row>
    <row r="457" spans="1:3" ht="15.75" customHeight="1">
      <c r="A457" s="38"/>
      <c r="C457" s="38"/>
    </row>
    <row r="458" spans="1:3" ht="15.75" customHeight="1">
      <c r="A458" s="38"/>
      <c r="C458" s="38"/>
    </row>
    <row r="459" spans="1:3" ht="15.75" customHeight="1">
      <c r="A459" s="38"/>
      <c r="C459" s="38"/>
    </row>
    <row r="460" spans="1:3" ht="15.75" customHeight="1">
      <c r="A460" s="38"/>
      <c r="C460" s="38"/>
    </row>
    <row r="461" spans="1:3" ht="15.75" customHeight="1">
      <c r="A461" s="38"/>
      <c r="C461" s="38"/>
    </row>
    <row r="462" spans="1:3" ht="15.75" customHeight="1">
      <c r="A462" s="38"/>
      <c r="C462" s="38"/>
    </row>
    <row r="463" spans="1:3" ht="15.75" customHeight="1">
      <c r="A463" s="38"/>
      <c r="C463" s="38"/>
    </row>
    <row r="464" spans="1:3" ht="15.75" customHeight="1">
      <c r="A464" s="38"/>
      <c r="C464" s="38"/>
    </row>
    <row r="465" spans="1:3" ht="15.75" customHeight="1">
      <c r="A465" s="38"/>
      <c r="C465" s="38"/>
    </row>
    <row r="466" spans="1:3" ht="15.75" customHeight="1">
      <c r="A466" s="38"/>
      <c r="C466" s="38"/>
    </row>
    <row r="467" spans="1:3" ht="15.75" customHeight="1">
      <c r="A467" s="38"/>
      <c r="C467" s="38"/>
    </row>
    <row r="468" spans="1:3" ht="15.75" customHeight="1">
      <c r="A468" s="38"/>
      <c r="C468" s="38"/>
    </row>
    <row r="469" spans="1:3" ht="15.75" customHeight="1">
      <c r="A469" s="38"/>
      <c r="C469" s="38"/>
    </row>
    <row r="470" spans="1:3" ht="15.75" customHeight="1">
      <c r="A470" s="38"/>
      <c r="C470" s="38"/>
    </row>
    <row r="471" spans="1:3" ht="15.75" customHeight="1">
      <c r="A471" s="38"/>
      <c r="C471" s="38"/>
    </row>
    <row r="472" spans="1:3" ht="15.75" customHeight="1">
      <c r="A472" s="38"/>
      <c r="C472" s="38"/>
    </row>
    <row r="473" spans="1:3" ht="15.75" customHeight="1">
      <c r="A473" s="38"/>
      <c r="C473" s="38"/>
    </row>
    <row r="474" spans="1:3" ht="15.75" customHeight="1">
      <c r="A474" s="38"/>
      <c r="C474" s="38"/>
    </row>
    <row r="475" spans="1:3" ht="15.75" customHeight="1">
      <c r="A475" s="38"/>
      <c r="C475" s="38"/>
    </row>
    <row r="476" spans="1:3" ht="15.75" customHeight="1">
      <c r="A476" s="38"/>
      <c r="C476" s="38"/>
    </row>
    <row r="477" spans="1:3" ht="15.75" customHeight="1">
      <c r="A477" s="38"/>
      <c r="C477" s="38"/>
    </row>
    <row r="478" spans="1:3" ht="15.75" customHeight="1">
      <c r="A478" s="38"/>
      <c r="C478" s="38"/>
    </row>
    <row r="479" spans="1:3" ht="15.75" customHeight="1">
      <c r="A479" s="38"/>
      <c r="C479" s="38"/>
    </row>
    <row r="480" spans="1:3" ht="15.75" customHeight="1">
      <c r="A480" s="38"/>
      <c r="C480" s="38"/>
    </row>
    <row r="481" spans="1:3" ht="15.75" customHeight="1">
      <c r="A481" s="38"/>
      <c r="C481" s="38"/>
    </row>
    <row r="482" spans="1:3" ht="15.75" customHeight="1">
      <c r="A482" s="38"/>
      <c r="C482" s="38"/>
    </row>
    <row r="483" spans="1:3" ht="15.75" customHeight="1">
      <c r="A483" s="38"/>
      <c r="C483" s="38"/>
    </row>
    <row r="484" spans="1:3" ht="15.75" customHeight="1">
      <c r="A484" s="38"/>
      <c r="C484" s="38"/>
    </row>
    <row r="485" spans="1:3" ht="15.75" customHeight="1">
      <c r="A485" s="38"/>
      <c r="C485" s="38"/>
    </row>
    <row r="486" spans="1:3" ht="15.75" customHeight="1">
      <c r="A486" s="38"/>
      <c r="C486" s="38"/>
    </row>
    <row r="487" spans="1:3" ht="15.75" customHeight="1">
      <c r="A487" s="38"/>
      <c r="C487" s="38"/>
    </row>
    <row r="488" spans="1:3" ht="15.75" customHeight="1">
      <c r="A488" s="38"/>
      <c r="C488" s="38"/>
    </row>
    <row r="489" spans="1:3" ht="15.75" customHeight="1">
      <c r="A489" s="38"/>
      <c r="C489" s="38"/>
    </row>
    <row r="490" spans="1:3" ht="15.75" customHeight="1">
      <c r="A490" s="38"/>
      <c r="C490" s="38"/>
    </row>
    <row r="491" spans="1:3" ht="15.75" customHeight="1">
      <c r="A491" s="38"/>
      <c r="C491" s="38"/>
    </row>
    <row r="492" spans="1:3" ht="15.75" customHeight="1">
      <c r="A492" s="38"/>
      <c r="C492" s="38"/>
    </row>
    <row r="493" spans="1:3" ht="15.75" customHeight="1">
      <c r="A493" s="38"/>
      <c r="C493" s="38"/>
    </row>
    <row r="494" spans="1:3" ht="15.75" customHeight="1">
      <c r="A494" s="38"/>
      <c r="C494" s="38"/>
    </row>
    <row r="495" spans="1:3" ht="15.75" customHeight="1">
      <c r="A495" s="38"/>
      <c r="C495" s="38"/>
    </row>
    <row r="496" spans="1:3" ht="15.75" customHeight="1">
      <c r="A496" s="38"/>
      <c r="C496" s="38"/>
    </row>
    <row r="497" spans="1:3" ht="15.75" customHeight="1">
      <c r="A497" s="38"/>
      <c r="C497" s="38"/>
    </row>
    <row r="498" spans="1:3" ht="15.75" customHeight="1">
      <c r="A498" s="38"/>
      <c r="C498" s="38"/>
    </row>
    <row r="499" spans="1:3" ht="15.75" customHeight="1">
      <c r="A499" s="38"/>
      <c r="C499" s="38"/>
    </row>
    <row r="500" spans="1:3" ht="15.75" customHeight="1">
      <c r="A500" s="38"/>
      <c r="C500" s="38"/>
    </row>
    <row r="501" spans="1:3" ht="15.75" customHeight="1">
      <c r="A501" s="38"/>
      <c r="C501" s="38"/>
    </row>
    <row r="502" spans="1:3" ht="15.75" customHeight="1">
      <c r="A502" s="38"/>
      <c r="C502" s="38"/>
    </row>
    <row r="503" spans="1:3" ht="15.75" customHeight="1">
      <c r="A503" s="38"/>
      <c r="C503" s="38"/>
    </row>
    <row r="504" spans="1:3" ht="15.75" customHeight="1">
      <c r="A504" s="38"/>
      <c r="C504" s="38"/>
    </row>
    <row r="505" spans="1:3" ht="15.75" customHeight="1">
      <c r="A505" s="38"/>
      <c r="C505" s="38"/>
    </row>
    <row r="506" spans="1:3" ht="15.75" customHeight="1">
      <c r="A506" s="38"/>
      <c r="C506" s="38"/>
    </row>
    <row r="507" spans="1:3" ht="15.75" customHeight="1">
      <c r="A507" s="38"/>
      <c r="C507" s="38"/>
    </row>
    <row r="508" spans="1:3" ht="15.75" customHeight="1">
      <c r="A508" s="38"/>
      <c r="C508" s="38"/>
    </row>
    <row r="509" spans="1:3" ht="15.75" customHeight="1">
      <c r="A509" s="38"/>
      <c r="C509" s="38"/>
    </row>
    <row r="510" spans="1:3" ht="15.75" customHeight="1">
      <c r="A510" s="38"/>
      <c r="C510" s="38"/>
    </row>
    <row r="511" spans="1:3" ht="15.75" customHeight="1">
      <c r="A511" s="38"/>
      <c r="C511" s="38"/>
    </row>
    <row r="512" spans="1:3" ht="15.75" customHeight="1">
      <c r="A512" s="38"/>
      <c r="C512" s="38"/>
    </row>
    <row r="513" spans="1:3" ht="15.75" customHeight="1">
      <c r="A513" s="38"/>
      <c r="C513" s="38"/>
    </row>
    <row r="514" spans="1:3" ht="15.75" customHeight="1">
      <c r="A514" s="38"/>
      <c r="C514" s="38"/>
    </row>
    <row r="515" spans="1:3" ht="15.75" customHeight="1">
      <c r="A515" s="38"/>
      <c r="C515" s="38"/>
    </row>
    <row r="516" spans="1:3" ht="15.75" customHeight="1">
      <c r="A516" s="38"/>
      <c r="C516" s="38"/>
    </row>
    <row r="517" spans="1:3" ht="15.75" customHeight="1">
      <c r="A517" s="38"/>
      <c r="C517" s="38"/>
    </row>
    <row r="518" spans="1:3" ht="15.75" customHeight="1">
      <c r="A518" s="38"/>
      <c r="C518" s="38"/>
    </row>
    <row r="519" spans="1:3" ht="15.75" customHeight="1">
      <c r="A519" s="38"/>
      <c r="C519" s="38"/>
    </row>
    <row r="520" spans="1:3" ht="15.75" customHeight="1">
      <c r="A520" s="38"/>
      <c r="C520" s="38"/>
    </row>
    <row r="521" spans="1:3" ht="15.75" customHeight="1">
      <c r="A521" s="38"/>
      <c r="C521" s="38"/>
    </row>
    <row r="522" spans="1:3" ht="15.75" customHeight="1">
      <c r="A522" s="38"/>
      <c r="C522" s="38"/>
    </row>
    <row r="523" spans="1:3" ht="15.75" customHeight="1">
      <c r="A523" s="38"/>
      <c r="C523" s="38"/>
    </row>
    <row r="524" spans="1:3" ht="15.75" customHeight="1">
      <c r="A524" s="38"/>
      <c r="C524" s="38"/>
    </row>
    <row r="525" spans="1:3" ht="15.75" customHeight="1">
      <c r="A525" s="38"/>
      <c r="C525" s="38"/>
    </row>
    <row r="526" spans="1:3" ht="15.75" customHeight="1">
      <c r="A526" s="38"/>
      <c r="C526" s="38"/>
    </row>
    <row r="527" spans="1:3" ht="15.75" customHeight="1">
      <c r="A527" s="38"/>
      <c r="C527" s="38"/>
    </row>
    <row r="528" spans="1:3" ht="15.75" customHeight="1">
      <c r="A528" s="38"/>
      <c r="C528" s="38"/>
    </row>
    <row r="529" spans="1:3" ht="15.75" customHeight="1">
      <c r="A529" s="38"/>
      <c r="C529" s="38"/>
    </row>
    <row r="530" spans="1:3" ht="15.75" customHeight="1">
      <c r="A530" s="38"/>
      <c r="C530" s="38"/>
    </row>
    <row r="531" spans="1:3" ht="15.75" customHeight="1">
      <c r="A531" s="38"/>
      <c r="C531" s="38"/>
    </row>
    <row r="532" spans="1:3" ht="15.75" customHeight="1">
      <c r="A532" s="38"/>
      <c r="C532" s="38"/>
    </row>
    <row r="533" spans="1:3" ht="15.75" customHeight="1">
      <c r="A533" s="38"/>
      <c r="C533" s="38"/>
    </row>
    <row r="534" spans="1:3" ht="15.75" customHeight="1">
      <c r="A534" s="38"/>
      <c r="C534" s="38"/>
    </row>
    <row r="535" spans="1:3" ht="15.75" customHeight="1">
      <c r="A535" s="38"/>
      <c r="C535" s="38"/>
    </row>
    <row r="536" spans="1:3" ht="15.75" customHeight="1">
      <c r="A536" s="38"/>
      <c r="C536" s="38"/>
    </row>
    <row r="537" spans="1:3" ht="15.75" customHeight="1">
      <c r="A537" s="38"/>
      <c r="C537" s="38"/>
    </row>
    <row r="538" spans="1:3" ht="15.75" customHeight="1">
      <c r="A538" s="38"/>
      <c r="C538" s="38"/>
    </row>
    <row r="539" spans="1:3" ht="15.75" customHeight="1">
      <c r="A539" s="38"/>
      <c r="C539" s="38"/>
    </row>
    <row r="540" spans="1:3" ht="15.75" customHeight="1">
      <c r="A540" s="38"/>
      <c r="C540" s="38"/>
    </row>
    <row r="541" spans="1:3" ht="15.75" customHeight="1">
      <c r="A541" s="38"/>
      <c r="C541" s="38"/>
    </row>
    <row r="542" spans="1:3" ht="15.75" customHeight="1">
      <c r="A542" s="38"/>
      <c r="C542" s="38"/>
    </row>
    <row r="543" spans="1:3" ht="15.75" customHeight="1">
      <c r="A543" s="38"/>
      <c r="C543" s="38"/>
    </row>
    <row r="544" spans="1:3" ht="15.75" customHeight="1">
      <c r="A544" s="38"/>
      <c r="C544" s="38"/>
    </row>
    <row r="545" spans="1:3" ht="15.75" customHeight="1">
      <c r="A545" s="38"/>
      <c r="C545" s="38"/>
    </row>
    <row r="546" spans="1:3" ht="15.75" customHeight="1">
      <c r="A546" s="38"/>
      <c r="C546" s="38"/>
    </row>
    <row r="547" spans="1:3" ht="15.75" customHeight="1">
      <c r="A547" s="38"/>
      <c r="C547" s="38"/>
    </row>
    <row r="548" spans="1:3" ht="15.75" customHeight="1">
      <c r="A548" s="38"/>
      <c r="C548" s="38"/>
    </row>
    <row r="549" spans="1:3" ht="15.75" customHeight="1">
      <c r="A549" s="38"/>
      <c r="C549" s="38"/>
    </row>
    <row r="550" spans="1:3" ht="15.75" customHeight="1">
      <c r="A550" s="38"/>
      <c r="C550" s="38"/>
    </row>
    <row r="551" spans="1:3" ht="15.75" customHeight="1">
      <c r="A551" s="38"/>
      <c r="C551" s="38"/>
    </row>
    <row r="552" spans="1:3" ht="15.75" customHeight="1">
      <c r="A552" s="38"/>
      <c r="C552" s="38"/>
    </row>
    <row r="553" spans="1:3" ht="15.75" customHeight="1">
      <c r="A553" s="38"/>
      <c r="C553" s="38"/>
    </row>
    <row r="554" spans="1:3" ht="15.75" customHeight="1">
      <c r="A554" s="38"/>
      <c r="C554" s="38"/>
    </row>
    <row r="555" spans="1:3" ht="15.75" customHeight="1">
      <c r="A555" s="38"/>
      <c r="C555" s="38"/>
    </row>
    <row r="556" spans="1:3" ht="15.75" customHeight="1">
      <c r="A556" s="38"/>
      <c r="C556" s="38"/>
    </row>
    <row r="557" spans="1:3" ht="15.75" customHeight="1">
      <c r="A557" s="38"/>
      <c r="C557" s="38"/>
    </row>
    <row r="558" spans="1:3" ht="15.75" customHeight="1">
      <c r="A558" s="38"/>
      <c r="C558" s="38"/>
    </row>
    <row r="559" spans="1:3" ht="15.75" customHeight="1">
      <c r="A559" s="38"/>
      <c r="C559" s="38"/>
    </row>
    <row r="560" spans="1:3" ht="15.75" customHeight="1">
      <c r="A560" s="38"/>
      <c r="C560" s="38"/>
    </row>
    <row r="561" spans="1:3" ht="15.75" customHeight="1">
      <c r="A561" s="38"/>
      <c r="C561" s="38"/>
    </row>
    <row r="562" spans="1:3" ht="15.75" customHeight="1">
      <c r="A562" s="38"/>
      <c r="C562" s="38"/>
    </row>
    <row r="563" spans="1:3" ht="15.75" customHeight="1">
      <c r="A563" s="38"/>
      <c r="C563" s="38"/>
    </row>
    <row r="564" spans="1:3" ht="15.75" customHeight="1">
      <c r="A564" s="38"/>
      <c r="C564" s="38"/>
    </row>
    <row r="565" spans="1:3" ht="15.75" customHeight="1">
      <c r="A565" s="38"/>
      <c r="C565" s="38"/>
    </row>
    <row r="566" spans="1:3" ht="15.75" customHeight="1">
      <c r="A566" s="38"/>
      <c r="C566" s="38"/>
    </row>
    <row r="567" spans="1:3" ht="15.75" customHeight="1">
      <c r="A567" s="38"/>
      <c r="C567" s="38"/>
    </row>
    <row r="568" spans="1:3" ht="15.75" customHeight="1">
      <c r="A568" s="38"/>
      <c r="C568" s="38"/>
    </row>
    <row r="569" spans="1:3" ht="15.75" customHeight="1">
      <c r="A569" s="38"/>
      <c r="C569" s="38"/>
    </row>
    <row r="570" spans="1:3" ht="15.75" customHeight="1">
      <c r="A570" s="38"/>
      <c r="C570" s="38"/>
    </row>
    <row r="571" spans="1:3" ht="15.75" customHeight="1">
      <c r="A571" s="38"/>
      <c r="C571" s="38"/>
    </row>
    <row r="572" spans="1:3" ht="15.75" customHeight="1">
      <c r="A572" s="38"/>
      <c r="C572" s="38"/>
    </row>
    <row r="573" spans="1:3" ht="15.75" customHeight="1">
      <c r="A573" s="38"/>
      <c r="C573" s="38"/>
    </row>
    <row r="574" spans="1:3" ht="15.75" customHeight="1">
      <c r="A574" s="38"/>
      <c r="C574" s="38"/>
    </row>
    <row r="575" spans="1:3" ht="15.75" customHeight="1">
      <c r="A575" s="38"/>
      <c r="C575" s="38"/>
    </row>
    <row r="576" spans="1:3" ht="15.75" customHeight="1">
      <c r="A576" s="38"/>
      <c r="C576" s="38"/>
    </row>
    <row r="577" spans="1:3" ht="15.75" customHeight="1">
      <c r="A577" s="38"/>
      <c r="C577" s="38"/>
    </row>
    <row r="578" spans="1:3" ht="15.75" customHeight="1">
      <c r="A578" s="38"/>
      <c r="C578" s="38"/>
    </row>
    <row r="579" spans="1:3" ht="15.75" customHeight="1">
      <c r="A579" s="38"/>
      <c r="C579" s="38"/>
    </row>
    <row r="580" spans="1:3" ht="15.75" customHeight="1">
      <c r="A580" s="38"/>
      <c r="C580" s="38"/>
    </row>
    <row r="581" spans="1:3" ht="15.75" customHeight="1">
      <c r="A581" s="38"/>
      <c r="C581" s="38"/>
    </row>
    <row r="582" spans="1:3" ht="15.75" customHeight="1">
      <c r="A582" s="38"/>
      <c r="C582" s="38"/>
    </row>
    <row r="583" spans="1:3" ht="15.75" customHeight="1">
      <c r="A583" s="38"/>
      <c r="C583" s="38"/>
    </row>
    <row r="584" spans="1:3" ht="15.75" customHeight="1">
      <c r="A584" s="38"/>
      <c r="C584" s="38"/>
    </row>
    <row r="585" spans="1:3" ht="15.75" customHeight="1">
      <c r="A585" s="38"/>
      <c r="C585" s="38"/>
    </row>
    <row r="586" spans="1:3" ht="15.75" customHeight="1">
      <c r="A586" s="38"/>
      <c r="C586" s="38"/>
    </row>
    <row r="587" spans="1:3" ht="15.75" customHeight="1">
      <c r="A587" s="38"/>
      <c r="C587" s="38"/>
    </row>
    <row r="588" spans="1:3" ht="15.75" customHeight="1">
      <c r="A588" s="38"/>
      <c r="C588" s="38"/>
    </row>
    <row r="589" spans="1:3" ht="15.75" customHeight="1">
      <c r="A589" s="38"/>
      <c r="C589" s="38"/>
    </row>
    <row r="590" spans="1:3" ht="15.75" customHeight="1">
      <c r="A590" s="38"/>
      <c r="C590" s="38"/>
    </row>
    <row r="591" spans="1:3" ht="15.75" customHeight="1">
      <c r="A591" s="38"/>
      <c r="C591" s="38"/>
    </row>
    <row r="592" spans="1:3" ht="15.75" customHeight="1">
      <c r="A592" s="38"/>
      <c r="C592" s="38"/>
    </row>
    <row r="593" spans="1:3" ht="15.75" customHeight="1">
      <c r="A593" s="38"/>
      <c r="C593" s="38"/>
    </row>
    <row r="594" spans="1:3" ht="15.75" customHeight="1">
      <c r="A594" s="38"/>
      <c r="C594" s="38"/>
    </row>
    <row r="595" spans="1:3" ht="15.75" customHeight="1">
      <c r="A595" s="38"/>
      <c r="C595" s="38"/>
    </row>
    <row r="596" spans="1:3" ht="15.75" customHeight="1">
      <c r="A596" s="38"/>
      <c r="C596" s="38"/>
    </row>
    <row r="597" spans="1:3" ht="15.75" customHeight="1">
      <c r="A597" s="38"/>
      <c r="C597" s="38"/>
    </row>
    <row r="598" spans="1:3" ht="15.75" customHeight="1">
      <c r="A598" s="38"/>
      <c r="C598" s="38"/>
    </row>
    <row r="599" spans="1:3" ht="15.75" customHeight="1">
      <c r="A599" s="38"/>
      <c r="C599" s="38"/>
    </row>
    <row r="600" spans="1:3" ht="15.75" customHeight="1">
      <c r="A600" s="38"/>
      <c r="C600" s="38"/>
    </row>
    <row r="601" spans="1:3" ht="15.75" customHeight="1">
      <c r="A601" s="38"/>
      <c r="C601" s="38"/>
    </row>
    <row r="602" spans="1:3" ht="15.75" customHeight="1">
      <c r="A602" s="38"/>
      <c r="C602" s="38"/>
    </row>
    <row r="603" spans="1:3" ht="15.75" customHeight="1">
      <c r="A603" s="38"/>
      <c r="C603" s="38"/>
    </row>
    <row r="604" spans="1:3" ht="15.75" customHeight="1">
      <c r="A604" s="38"/>
      <c r="C604" s="38"/>
    </row>
    <row r="605" spans="1:3" ht="15.75" customHeight="1">
      <c r="A605" s="38"/>
      <c r="C605" s="38"/>
    </row>
    <row r="606" spans="1:3" ht="15.75" customHeight="1">
      <c r="A606" s="38"/>
      <c r="C606" s="38"/>
    </row>
    <row r="607" spans="1:3" ht="15.75" customHeight="1">
      <c r="A607" s="38"/>
      <c r="C607" s="38"/>
    </row>
    <row r="608" spans="1:3" ht="15.75" customHeight="1">
      <c r="A608" s="38"/>
      <c r="C608" s="38"/>
    </row>
    <row r="609" spans="1:3" ht="15.75" customHeight="1">
      <c r="A609" s="38"/>
      <c r="C609" s="38"/>
    </row>
    <row r="610" spans="1:3" ht="15.75" customHeight="1">
      <c r="A610" s="38"/>
      <c r="C610" s="38"/>
    </row>
    <row r="611" spans="1:3" ht="15.75" customHeight="1">
      <c r="A611" s="38"/>
      <c r="C611" s="38"/>
    </row>
    <row r="612" spans="1:3" ht="15.75" customHeight="1">
      <c r="A612" s="38"/>
      <c r="C612" s="38"/>
    </row>
    <row r="613" spans="1:3" ht="15.75" customHeight="1">
      <c r="A613" s="38"/>
      <c r="C613" s="38"/>
    </row>
    <row r="614" spans="1:3" ht="15.75" customHeight="1">
      <c r="A614" s="38"/>
      <c r="C614" s="38"/>
    </row>
    <row r="615" spans="1:3" ht="15.75" customHeight="1">
      <c r="A615" s="38"/>
      <c r="C615" s="38"/>
    </row>
    <row r="616" spans="1:3" ht="15.75" customHeight="1">
      <c r="A616" s="38"/>
      <c r="C616" s="38"/>
    </row>
    <row r="617" spans="1:3" ht="15.75" customHeight="1">
      <c r="A617" s="38"/>
      <c r="C617" s="38"/>
    </row>
    <row r="618" spans="1:3" ht="15.75" customHeight="1">
      <c r="A618" s="38"/>
      <c r="C618" s="38"/>
    </row>
    <row r="619" spans="1:3" ht="15.75" customHeight="1">
      <c r="A619" s="38"/>
      <c r="C619" s="38"/>
    </row>
    <row r="620" spans="1:3" ht="15.75" customHeight="1">
      <c r="A620" s="38"/>
      <c r="C620" s="38"/>
    </row>
    <row r="621" spans="1:3" ht="15.75" customHeight="1">
      <c r="A621" s="38"/>
      <c r="C621" s="38"/>
    </row>
    <row r="622" spans="1:3" ht="15.75" customHeight="1">
      <c r="A622" s="38"/>
      <c r="C622" s="38"/>
    </row>
    <row r="623" spans="1:3" ht="15.75" customHeight="1">
      <c r="A623" s="38"/>
      <c r="C623" s="38"/>
    </row>
    <row r="624" spans="1:3" ht="15.75" customHeight="1">
      <c r="A624" s="38"/>
      <c r="C624" s="38"/>
    </row>
    <row r="625" spans="1:3" ht="15.75" customHeight="1">
      <c r="A625" s="38"/>
      <c r="C625" s="38"/>
    </row>
    <row r="626" spans="1:3" ht="15.75" customHeight="1">
      <c r="A626" s="38"/>
      <c r="C626" s="38"/>
    </row>
    <row r="627" spans="1:3" ht="15.75" customHeight="1">
      <c r="A627" s="38"/>
      <c r="C627" s="38"/>
    </row>
    <row r="628" spans="1:3" ht="15.75" customHeight="1">
      <c r="A628" s="38"/>
      <c r="C628" s="38"/>
    </row>
    <row r="629" spans="1:3" ht="15.75" customHeight="1">
      <c r="A629" s="38"/>
      <c r="C629" s="38"/>
    </row>
    <row r="630" spans="1:3" ht="15.75" customHeight="1">
      <c r="A630" s="38"/>
      <c r="C630" s="38"/>
    </row>
    <row r="631" spans="1:3" ht="15.75" customHeight="1">
      <c r="A631" s="38"/>
      <c r="C631" s="38"/>
    </row>
    <row r="632" spans="1:3" ht="15.75" customHeight="1">
      <c r="A632" s="38"/>
      <c r="C632" s="38"/>
    </row>
    <row r="633" spans="1:3" ht="15.75" customHeight="1">
      <c r="A633" s="38"/>
      <c r="C633" s="38"/>
    </row>
    <row r="634" spans="1:3" ht="15.75" customHeight="1">
      <c r="A634" s="38"/>
      <c r="C634" s="38"/>
    </row>
    <row r="635" spans="1:3" ht="15.75" customHeight="1">
      <c r="A635" s="38"/>
      <c r="C635" s="38"/>
    </row>
    <row r="636" spans="1:3" ht="15.75" customHeight="1">
      <c r="A636" s="38"/>
      <c r="C636" s="38"/>
    </row>
    <row r="637" spans="1:3" ht="15.75" customHeight="1">
      <c r="A637" s="38"/>
      <c r="C637" s="38"/>
    </row>
    <row r="638" spans="1:3" ht="15.75" customHeight="1">
      <c r="A638" s="38"/>
      <c r="C638" s="38"/>
    </row>
    <row r="639" spans="1:3" ht="15.75" customHeight="1">
      <c r="A639" s="38"/>
      <c r="C639" s="38"/>
    </row>
    <row r="640" spans="1:3" ht="15.75" customHeight="1">
      <c r="A640" s="38"/>
      <c r="C640" s="38"/>
    </row>
    <row r="641" spans="1:3" ht="15.75" customHeight="1">
      <c r="A641" s="38"/>
      <c r="C641" s="38"/>
    </row>
    <row r="642" spans="1:3" ht="15.75" customHeight="1">
      <c r="A642" s="38"/>
      <c r="C642" s="38"/>
    </row>
    <row r="643" spans="1:3" ht="15.75" customHeight="1">
      <c r="A643" s="38"/>
      <c r="C643" s="38"/>
    </row>
    <row r="644" spans="1:3" ht="15.75" customHeight="1">
      <c r="A644" s="38"/>
      <c r="C644" s="38"/>
    </row>
    <row r="645" spans="1:3" ht="15.75" customHeight="1">
      <c r="A645" s="38"/>
      <c r="C645" s="38"/>
    </row>
    <row r="646" spans="1:3" ht="15.75" customHeight="1">
      <c r="A646" s="38"/>
      <c r="C646" s="38"/>
    </row>
    <row r="647" spans="1:3" ht="15.75" customHeight="1">
      <c r="A647" s="38"/>
      <c r="C647" s="38"/>
    </row>
    <row r="648" spans="1:3" ht="15.75" customHeight="1">
      <c r="A648" s="38"/>
      <c r="C648" s="38"/>
    </row>
    <row r="649" spans="1:3" ht="15.75" customHeight="1">
      <c r="A649" s="38"/>
      <c r="C649" s="38"/>
    </row>
    <row r="650" spans="1:3" ht="15.75" customHeight="1">
      <c r="A650" s="38"/>
      <c r="C650" s="38"/>
    </row>
    <row r="651" spans="1:3" ht="15.75" customHeight="1">
      <c r="A651" s="38"/>
      <c r="C651" s="38"/>
    </row>
    <row r="652" spans="1:3" ht="15.75" customHeight="1">
      <c r="A652" s="38"/>
      <c r="C652" s="38"/>
    </row>
    <row r="653" spans="1:3" ht="15.75" customHeight="1">
      <c r="A653" s="38"/>
      <c r="C653" s="38"/>
    </row>
    <row r="654" spans="1:3" ht="15.75" customHeight="1">
      <c r="A654" s="38"/>
      <c r="C654" s="38"/>
    </row>
    <row r="655" spans="1:3" ht="15.75" customHeight="1">
      <c r="A655" s="38"/>
      <c r="C655" s="38"/>
    </row>
    <row r="656" spans="1:3" ht="15.75" customHeight="1">
      <c r="A656" s="38"/>
      <c r="C656" s="38"/>
    </row>
    <row r="657" spans="1:3" ht="15.75" customHeight="1">
      <c r="A657" s="38"/>
      <c r="C657" s="38"/>
    </row>
    <row r="658" spans="1:3" ht="15.75" customHeight="1">
      <c r="A658" s="38"/>
      <c r="C658" s="38"/>
    </row>
    <row r="659" spans="1:3" ht="15.75" customHeight="1">
      <c r="A659" s="38"/>
      <c r="C659" s="38"/>
    </row>
    <row r="660" spans="1:3" ht="15.75" customHeight="1">
      <c r="A660" s="38"/>
      <c r="C660" s="38"/>
    </row>
    <row r="661" spans="1:3" ht="15.75" customHeight="1">
      <c r="A661" s="38"/>
      <c r="C661" s="38"/>
    </row>
    <row r="662" spans="1:3" ht="15.75" customHeight="1">
      <c r="A662" s="38"/>
      <c r="C662" s="38"/>
    </row>
    <row r="663" spans="1:3" ht="15.75" customHeight="1">
      <c r="A663" s="38"/>
      <c r="C663" s="38"/>
    </row>
    <row r="664" spans="1:3" ht="15.75" customHeight="1">
      <c r="A664" s="38"/>
      <c r="C664" s="38"/>
    </row>
    <row r="665" spans="1:3" ht="15.75" customHeight="1">
      <c r="A665" s="38"/>
      <c r="C665" s="38"/>
    </row>
    <row r="666" spans="1:3" ht="15.75" customHeight="1">
      <c r="A666" s="38"/>
      <c r="C666" s="38"/>
    </row>
    <row r="667" spans="1:3" ht="15.75" customHeight="1">
      <c r="A667" s="38"/>
      <c r="C667" s="38"/>
    </row>
    <row r="668" spans="1:3" ht="15.75" customHeight="1">
      <c r="A668" s="38"/>
      <c r="C668" s="38"/>
    </row>
    <row r="669" spans="1:3" ht="15.75" customHeight="1">
      <c r="A669" s="38"/>
      <c r="C669" s="38"/>
    </row>
    <row r="670" spans="1:3" ht="15.75" customHeight="1">
      <c r="A670" s="38"/>
      <c r="C670" s="38"/>
    </row>
    <row r="671" spans="1:3" ht="15.75" customHeight="1">
      <c r="A671" s="38"/>
      <c r="C671" s="38"/>
    </row>
    <row r="672" spans="1:3" ht="15.75" customHeight="1">
      <c r="A672" s="38"/>
      <c r="C672" s="38"/>
    </row>
    <row r="673" spans="1:3" ht="15.75" customHeight="1">
      <c r="A673" s="38"/>
      <c r="C673" s="38"/>
    </row>
    <row r="674" spans="1:3" ht="15.75" customHeight="1">
      <c r="A674" s="38"/>
      <c r="C674" s="38"/>
    </row>
    <row r="675" spans="1:3" ht="15.75" customHeight="1">
      <c r="A675" s="38"/>
      <c r="C675" s="38"/>
    </row>
    <row r="676" spans="1:3" ht="15.75" customHeight="1">
      <c r="A676" s="38"/>
      <c r="C676" s="38"/>
    </row>
    <row r="677" spans="1:3" ht="15.75" customHeight="1">
      <c r="A677" s="38"/>
      <c r="C677" s="38"/>
    </row>
    <row r="678" spans="1:3" ht="15.75" customHeight="1">
      <c r="A678" s="38"/>
      <c r="C678" s="38"/>
    </row>
    <row r="679" spans="1:3" ht="15.75" customHeight="1">
      <c r="A679" s="38"/>
      <c r="C679" s="38"/>
    </row>
    <row r="680" spans="1:3" ht="15.75" customHeight="1">
      <c r="A680" s="38"/>
      <c r="C680" s="38"/>
    </row>
    <row r="681" spans="1:3" ht="15.75" customHeight="1">
      <c r="A681" s="38"/>
      <c r="C681" s="38"/>
    </row>
    <row r="682" spans="1:3" ht="15.75" customHeight="1">
      <c r="A682" s="38"/>
      <c r="C682" s="38"/>
    </row>
    <row r="683" spans="1:3" ht="15.75" customHeight="1">
      <c r="A683" s="38"/>
      <c r="C683" s="38"/>
    </row>
    <row r="684" spans="1:3" ht="15.75" customHeight="1">
      <c r="A684" s="38"/>
      <c r="C684" s="38"/>
    </row>
    <row r="685" spans="1:3" ht="15.75" customHeight="1">
      <c r="A685" s="38"/>
      <c r="C685" s="38"/>
    </row>
    <row r="686" spans="1:3" ht="15.75" customHeight="1">
      <c r="A686" s="38"/>
      <c r="C686" s="38"/>
    </row>
    <row r="687" spans="1:3" ht="15.75" customHeight="1">
      <c r="A687" s="38"/>
      <c r="C687" s="38"/>
    </row>
    <row r="688" spans="1:3" ht="15.75" customHeight="1">
      <c r="A688" s="38"/>
      <c r="C688" s="38"/>
    </row>
    <row r="689" spans="1:3" ht="15.75" customHeight="1">
      <c r="A689" s="38"/>
      <c r="C689" s="38"/>
    </row>
    <row r="690" spans="1:3" ht="15.75" customHeight="1">
      <c r="A690" s="38"/>
      <c r="C690" s="38"/>
    </row>
    <row r="691" spans="1:3" ht="15.75" customHeight="1">
      <c r="A691" s="38"/>
      <c r="C691" s="38"/>
    </row>
    <row r="692" spans="1:3" ht="15.75" customHeight="1">
      <c r="A692" s="38"/>
      <c r="C692" s="38"/>
    </row>
    <row r="693" spans="1:3" ht="15.75" customHeight="1">
      <c r="A693" s="38"/>
      <c r="C693" s="38"/>
    </row>
    <row r="694" spans="1:3" ht="15.75" customHeight="1">
      <c r="A694" s="38"/>
      <c r="C694" s="38"/>
    </row>
    <row r="695" spans="1:3" ht="15.75" customHeight="1">
      <c r="A695" s="38"/>
      <c r="C695" s="38"/>
    </row>
    <row r="696" spans="1:3" ht="15.75" customHeight="1">
      <c r="A696" s="38"/>
      <c r="C696" s="38"/>
    </row>
    <row r="697" spans="1:3" ht="15.75" customHeight="1">
      <c r="A697" s="38"/>
      <c r="C697" s="38"/>
    </row>
    <row r="698" spans="1:3" ht="15.75" customHeight="1">
      <c r="A698" s="38"/>
      <c r="C698" s="38"/>
    </row>
    <row r="699" spans="1:3" ht="15.75" customHeight="1">
      <c r="A699" s="38"/>
      <c r="C699" s="38"/>
    </row>
    <row r="700" spans="1:3" ht="15.75" customHeight="1">
      <c r="A700" s="38"/>
      <c r="C700" s="38"/>
    </row>
    <row r="701" spans="1:3" ht="15.75" customHeight="1">
      <c r="A701" s="38"/>
      <c r="C701" s="38"/>
    </row>
    <row r="702" spans="1:3" ht="15.75" customHeight="1">
      <c r="A702" s="38"/>
      <c r="C702" s="38"/>
    </row>
    <row r="703" spans="1:3" ht="15.75" customHeight="1">
      <c r="A703" s="38"/>
      <c r="C703" s="38"/>
    </row>
    <row r="704" spans="1:3" ht="15.75" customHeight="1">
      <c r="A704" s="38"/>
      <c r="C704" s="38"/>
    </row>
    <row r="705" spans="1:3" ht="15.75" customHeight="1">
      <c r="A705" s="38"/>
      <c r="C705" s="38"/>
    </row>
    <row r="706" spans="1:3" ht="15.75" customHeight="1">
      <c r="A706" s="38"/>
      <c r="C706" s="38"/>
    </row>
    <row r="707" spans="1:3" ht="15.75" customHeight="1">
      <c r="A707" s="38"/>
      <c r="C707" s="38"/>
    </row>
    <row r="708" spans="1:3" ht="15.75" customHeight="1">
      <c r="A708" s="38"/>
      <c r="C708" s="38"/>
    </row>
    <row r="709" spans="1:3" ht="15.75" customHeight="1">
      <c r="A709" s="38"/>
      <c r="C709" s="38"/>
    </row>
    <row r="710" spans="1:3" ht="15.75" customHeight="1">
      <c r="A710" s="38"/>
      <c r="C710" s="38"/>
    </row>
    <row r="711" spans="1:3" ht="15.75" customHeight="1">
      <c r="A711" s="38"/>
      <c r="C711" s="38"/>
    </row>
    <row r="712" spans="1:3" ht="15.75" customHeight="1">
      <c r="A712" s="38"/>
      <c r="C712" s="38"/>
    </row>
    <row r="713" spans="1:3" ht="15.75" customHeight="1">
      <c r="A713" s="38"/>
      <c r="C713" s="38"/>
    </row>
    <row r="714" spans="1:3" ht="15.75" customHeight="1">
      <c r="A714" s="38"/>
      <c r="C714" s="38"/>
    </row>
    <row r="715" spans="1:3" ht="15.75" customHeight="1">
      <c r="A715" s="38"/>
      <c r="C715" s="38"/>
    </row>
    <row r="716" spans="1:3" ht="15.75" customHeight="1">
      <c r="A716" s="38"/>
      <c r="C716" s="38"/>
    </row>
    <row r="717" spans="1:3" ht="15.75" customHeight="1">
      <c r="A717" s="38"/>
      <c r="C717" s="38"/>
    </row>
    <row r="718" spans="1:3" ht="15.75" customHeight="1">
      <c r="A718" s="38"/>
      <c r="C718" s="38"/>
    </row>
    <row r="719" spans="1:3" ht="15.75" customHeight="1">
      <c r="A719" s="38"/>
      <c r="C719" s="38"/>
    </row>
    <row r="720" spans="1:3" ht="15.75" customHeight="1">
      <c r="A720" s="38"/>
      <c r="C720" s="38"/>
    </row>
    <row r="721" spans="1:3" ht="15.75" customHeight="1">
      <c r="A721" s="38"/>
      <c r="C721" s="38"/>
    </row>
    <row r="722" spans="1:3" ht="15.75" customHeight="1">
      <c r="A722" s="38"/>
      <c r="C722" s="38"/>
    </row>
    <row r="723" spans="1:3" ht="15.75" customHeight="1">
      <c r="A723" s="38"/>
      <c r="C723" s="38"/>
    </row>
    <row r="724" spans="1:3" ht="15.75" customHeight="1">
      <c r="A724" s="38"/>
      <c r="C724" s="38"/>
    </row>
    <row r="725" spans="1:3" ht="15.75" customHeight="1">
      <c r="A725" s="38"/>
      <c r="C725" s="38"/>
    </row>
    <row r="726" spans="1:3" ht="15.75" customHeight="1">
      <c r="A726" s="38"/>
      <c r="C726" s="38"/>
    </row>
    <row r="727" spans="1:3" ht="15.75" customHeight="1">
      <c r="A727" s="38"/>
      <c r="C727" s="38"/>
    </row>
    <row r="728" spans="1:3" ht="15.75" customHeight="1">
      <c r="A728" s="38"/>
      <c r="C728" s="38"/>
    </row>
    <row r="729" spans="1:3" ht="15.75" customHeight="1">
      <c r="A729" s="38"/>
      <c r="C729" s="38"/>
    </row>
    <row r="730" spans="1:3" ht="15.75" customHeight="1">
      <c r="A730" s="38"/>
      <c r="C730" s="38"/>
    </row>
    <row r="731" spans="1:3" ht="15.75" customHeight="1">
      <c r="A731" s="38"/>
      <c r="C731" s="38"/>
    </row>
    <row r="732" spans="1:3" ht="15.75" customHeight="1">
      <c r="A732" s="38"/>
      <c r="C732" s="38"/>
    </row>
    <row r="733" spans="1:3" ht="15.75" customHeight="1">
      <c r="A733" s="38"/>
      <c r="C733" s="38"/>
    </row>
    <row r="734" spans="1:3" ht="15.75" customHeight="1">
      <c r="A734" s="38"/>
      <c r="C734" s="38"/>
    </row>
    <row r="735" spans="1:3" ht="15.75" customHeight="1">
      <c r="A735" s="38"/>
      <c r="C735" s="38"/>
    </row>
    <row r="736" spans="1:3" ht="15.75" customHeight="1">
      <c r="A736" s="38"/>
      <c r="C736" s="38"/>
    </row>
    <row r="737" spans="1:3" ht="15.75" customHeight="1">
      <c r="A737" s="38"/>
      <c r="C737" s="38"/>
    </row>
    <row r="738" spans="1:3" ht="15.75" customHeight="1">
      <c r="A738" s="38"/>
      <c r="C738" s="38"/>
    </row>
    <row r="739" spans="1:3" ht="15.75" customHeight="1">
      <c r="A739" s="38"/>
      <c r="C739" s="38"/>
    </row>
    <row r="740" spans="1:3" ht="15.75" customHeight="1">
      <c r="A740" s="38"/>
      <c r="C740" s="38"/>
    </row>
    <row r="741" spans="1:3" ht="15.75" customHeight="1">
      <c r="A741" s="38"/>
      <c r="C741" s="38"/>
    </row>
    <row r="742" spans="1:3" ht="15.75" customHeight="1">
      <c r="A742" s="38"/>
      <c r="C742" s="38"/>
    </row>
    <row r="743" spans="1:3" ht="15.75" customHeight="1">
      <c r="A743" s="38"/>
      <c r="C743" s="38"/>
    </row>
    <row r="744" spans="1:3" ht="15.75" customHeight="1">
      <c r="A744" s="38"/>
      <c r="C744" s="38"/>
    </row>
    <row r="745" spans="1:3" ht="15.75" customHeight="1">
      <c r="A745" s="38"/>
      <c r="C745" s="38"/>
    </row>
    <row r="746" spans="1:3" ht="15.75" customHeight="1">
      <c r="A746" s="38"/>
      <c r="C746" s="38"/>
    </row>
    <row r="747" spans="1:3" ht="15.75" customHeight="1">
      <c r="A747" s="38"/>
      <c r="C747" s="38"/>
    </row>
    <row r="748" spans="1:3" ht="15.75" customHeight="1">
      <c r="A748" s="38"/>
      <c r="C748" s="38"/>
    </row>
    <row r="749" spans="1:3" ht="15.75" customHeight="1">
      <c r="A749" s="38"/>
      <c r="C749" s="38"/>
    </row>
    <row r="750" spans="1:3" ht="15.75" customHeight="1">
      <c r="A750" s="38"/>
      <c r="C750" s="38"/>
    </row>
    <row r="751" spans="1:3" ht="15.75" customHeight="1">
      <c r="A751" s="38"/>
      <c r="C751" s="38"/>
    </row>
    <row r="752" spans="1:3" ht="15.75" customHeight="1">
      <c r="A752" s="38"/>
      <c r="C752" s="38"/>
    </row>
    <row r="753" spans="1:3" ht="15.75" customHeight="1">
      <c r="A753" s="38"/>
      <c r="C753" s="38"/>
    </row>
    <row r="754" spans="1:3" ht="15.75" customHeight="1">
      <c r="A754" s="38"/>
      <c r="C754" s="38"/>
    </row>
    <row r="755" spans="1:3" ht="15.75" customHeight="1">
      <c r="A755" s="38"/>
      <c r="C755" s="38"/>
    </row>
    <row r="756" spans="1:3" ht="15.75" customHeight="1">
      <c r="A756" s="38"/>
      <c r="C756" s="38"/>
    </row>
    <row r="757" spans="1:3" ht="15.75" customHeight="1">
      <c r="A757" s="38"/>
      <c r="C757" s="38"/>
    </row>
    <row r="758" spans="1:3" ht="15.75" customHeight="1">
      <c r="A758" s="38"/>
      <c r="C758" s="38"/>
    </row>
    <row r="759" spans="1:3" ht="15.75" customHeight="1">
      <c r="A759" s="38"/>
      <c r="C759" s="38"/>
    </row>
    <row r="760" spans="1:3" ht="15.75" customHeight="1">
      <c r="A760" s="38"/>
      <c r="C760" s="38"/>
    </row>
    <row r="761" spans="1:3" ht="15.75" customHeight="1">
      <c r="A761" s="38"/>
      <c r="C761" s="38"/>
    </row>
    <row r="762" spans="1:3" ht="15.75" customHeight="1">
      <c r="A762" s="38"/>
      <c r="C762" s="38"/>
    </row>
    <row r="763" spans="1:3" ht="15.75" customHeight="1">
      <c r="A763" s="38"/>
      <c r="C763" s="38"/>
    </row>
    <row r="764" spans="1:3" ht="15.75" customHeight="1">
      <c r="A764" s="38"/>
      <c r="C764" s="38"/>
    </row>
    <row r="765" spans="1:3" ht="15.75" customHeight="1">
      <c r="A765" s="38"/>
      <c r="C765" s="38"/>
    </row>
    <row r="766" spans="1:3" ht="15.75" customHeight="1">
      <c r="A766" s="38"/>
      <c r="C766" s="38"/>
    </row>
    <row r="767" spans="1:3" ht="15.75" customHeight="1">
      <c r="A767" s="38"/>
      <c r="C767" s="38"/>
    </row>
    <row r="768" spans="1:3" ht="15.75" customHeight="1">
      <c r="A768" s="38"/>
      <c r="C768" s="38"/>
    </row>
    <row r="769" spans="1:3" ht="15.75" customHeight="1">
      <c r="A769" s="38"/>
      <c r="C769" s="38"/>
    </row>
    <row r="770" spans="1:3" ht="15.75" customHeight="1">
      <c r="A770" s="38"/>
      <c r="C770" s="38"/>
    </row>
    <row r="771" spans="1:3" ht="15.75" customHeight="1">
      <c r="A771" s="38"/>
      <c r="C771" s="38"/>
    </row>
    <row r="772" spans="1:3" ht="15.75" customHeight="1">
      <c r="A772" s="38"/>
      <c r="C772" s="38"/>
    </row>
    <row r="773" spans="1:3" ht="15.75" customHeight="1">
      <c r="A773" s="38"/>
      <c r="C773" s="38"/>
    </row>
    <row r="774" spans="1:3" ht="15.75" customHeight="1">
      <c r="A774" s="38"/>
      <c r="C774" s="38"/>
    </row>
    <row r="775" spans="1:3" ht="15.75" customHeight="1">
      <c r="A775" s="38"/>
      <c r="C775" s="38"/>
    </row>
    <row r="776" spans="1:3" ht="15.75" customHeight="1">
      <c r="A776" s="38"/>
      <c r="C776" s="38"/>
    </row>
    <row r="777" spans="1:3" ht="15.75" customHeight="1">
      <c r="A777" s="38"/>
      <c r="C777" s="38"/>
    </row>
    <row r="778" spans="1:3" ht="15.75" customHeight="1">
      <c r="A778" s="38"/>
      <c r="C778" s="38"/>
    </row>
    <row r="779" spans="1:3" ht="15.75" customHeight="1">
      <c r="A779" s="38"/>
      <c r="C779" s="38"/>
    </row>
    <row r="780" spans="1:3" ht="15.75" customHeight="1">
      <c r="A780" s="38"/>
      <c r="C780" s="38"/>
    </row>
    <row r="781" spans="1:3" ht="15.75" customHeight="1">
      <c r="A781" s="38"/>
      <c r="C781" s="38"/>
    </row>
    <row r="782" spans="1:3" ht="15.75" customHeight="1">
      <c r="A782" s="38"/>
      <c r="C782" s="38"/>
    </row>
    <row r="783" spans="1:3" ht="15.75" customHeight="1">
      <c r="A783" s="38"/>
      <c r="C783" s="38"/>
    </row>
    <row r="784" spans="1:3" ht="15.75" customHeight="1">
      <c r="A784" s="38"/>
      <c r="C784" s="38"/>
    </row>
    <row r="785" spans="1:3" ht="15.75" customHeight="1">
      <c r="A785" s="38"/>
      <c r="C785" s="38"/>
    </row>
    <row r="786" spans="1:3" ht="15.75" customHeight="1">
      <c r="A786" s="38"/>
      <c r="C786" s="38"/>
    </row>
    <row r="787" spans="1:3" ht="15.75" customHeight="1">
      <c r="A787" s="38"/>
      <c r="C787" s="38"/>
    </row>
    <row r="788" spans="1:3" ht="15.75" customHeight="1">
      <c r="A788" s="38"/>
      <c r="C788" s="38"/>
    </row>
    <row r="789" spans="1:3" ht="15.75" customHeight="1">
      <c r="A789" s="38"/>
      <c r="C789" s="38"/>
    </row>
    <row r="790" spans="1:3" ht="15.75" customHeight="1">
      <c r="A790" s="38"/>
      <c r="C790" s="38"/>
    </row>
    <row r="791" spans="1:3" ht="15.75" customHeight="1">
      <c r="A791" s="38"/>
      <c r="C791" s="38"/>
    </row>
    <row r="792" spans="1:3" ht="15.75" customHeight="1">
      <c r="A792" s="38"/>
      <c r="C792" s="38"/>
    </row>
    <row r="793" spans="1:3" ht="15.75" customHeight="1">
      <c r="A793" s="38"/>
      <c r="C793" s="38"/>
    </row>
    <row r="794" spans="1:3" ht="15.75" customHeight="1">
      <c r="A794" s="38"/>
      <c r="C794" s="38"/>
    </row>
    <row r="795" spans="1:3" ht="15.75" customHeight="1">
      <c r="A795" s="38"/>
      <c r="C795" s="38"/>
    </row>
    <row r="796" spans="1:3" ht="15.75" customHeight="1">
      <c r="A796" s="38"/>
      <c r="C796" s="38"/>
    </row>
    <row r="797" spans="1:3" ht="15.75" customHeight="1">
      <c r="A797" s="38"/>
      <c r="C797" s="38"/>
    </row>
    <row r="798" spans="1:3" ht="15.75" customHeight="1">
      <c r="A798" s="38"/>
      <c r="C798" s="38"/>
    </row>
    <row r="799" spans="1:3" ht="15.75" customHeight="1">
      <c r="A799" s="38"/>
      <c r="C799" s="38"/>
    </row>
    <row r="800" spans="1:3" ht="15.75" customHeight="1">
      <c r="A800" s="38"/>
      <c r="C800" s="38"/>
    </row>
    <row r="801" spans="1:3" ht="15.75" customHeight="1">
      <c r="A801" s="38"/>
      <c r="C801" s="38"/>
    </row>
    <row r="802" spans="1:3" ht="15.75" customHeight="1">
      <c r="A802" s="38"/>
      <c r="C802" s="38"/>
    </row>
    <row r="803" spans="1:3" ht="15.75" customHeight="1">
      <c r="A803" s="38"/>
      <c r="C803" s="38"/>
    </row>
    <row r="804" spans="1:3" ht="15.75" customHeight="1">
      <c r="A804" s="38"/>
      <c r="C804" s="38"/>
    </row>
    <row r="805" spans="1:3" ht="15.75" customHeight="1">
      <c r="A805" s="38"/>
      <c r="C805" s="38"/>
    </row>
    <row r="806" spans="1:3" ht="15.75" customHeight="1">
      <c r="A806" s="38"/>
      <c r="C806" s="38"/>
    </row>
    <row r="807" spans="1:3" ht="15.75" customHeight="1">
      <c r="A807" s="38"/>
      <c r="C807" s="38"/>
    </row>
    <row r="808" spans="1:3" ht="15.75" customHeight="1">
      <c r="A808" s="38"/>
      <c r="C808" s="38"/>
    </row>
    <row r="809" spans="1:3" ht="15.75" customHeight="1">
      <c r="A809" s="38"/>
      <c r="C809" s="38"/>
    </row>
    <row r="810" spans="1:3" ht="15.75" customHeight="1">
      <c r="A810" s="38"/>
      <c r="C810" s="38"/>
    </row>
    <row r="811" spans="1:3" ht="15.75" customHeight="1">
      <c r="A811" s="38"/>
      <c r="C811" s="38"/>
    </row>
    <row r="812" spans="1:3" ht="15.75" customHeight="1">
      <c r="A812" s="38"/>
      <c r="C812" s="38"/>
    </row>
    <row r="813" spans="1:3" ht="15.75" customHeight="1">
      <c r="A813" s="38"/>
      <c r="C813" s="38"/>
    </row>
    <row r="814" spans="1:3" ht="15.75" customHeight="1">
      <c r="A814" s="38"/>
      <c r="C814" s="38"/>
    </row>
    <row r="815" spans="1:3" ht="15.75" customHeight="1">
      <c r="A815" s="38"/>
      <c r="C815" s="38"/>
    </row>
    <row r="816" spans="1:3" ht="15.75" customHeight="1">
      <c r="A816" s="38"/>
      <c r="C816" s="38"/>
    </row>
    <row r="817" spans="1:3" ht="15.75" customHeight="1">
      <c r="A817" s="38"/>
      <c r="C817" s="38"/>
    </row>
    <row r="818" spans="1:3" ht="15.75" customHeight="1">
      <c r="A818" s="38"/>
      <c r="C818" s="38"/>
    </row>
    <row r="819" spans="1:3" ht="15.75" customHeight="1">
      <c r="A819" s="38"/>
      <c r="C819" s="38"/>
    </row>
    <row r="820" spans="1:3" ht="15.75" customHeight="1">
      <c r="A820" s="38"/>
      <c r="C820" s="38"/>
    </row>
    <row r="821" spans="1:3" ht="15.75" customHeight="1">
      <c r="A821" s="38"/>
      <c r="C821" s="38"/>
    </row>
    <row r="822" spans="1:3" ht="15.75" customHeight="1">
      <c r="A822" s="38"/>
      <c r="C822" s="38"/>
    </row>
    <row r="823" spans="1:3" ht="15.75" customHeight="1">
      <c r="A823" s="38"/>
      <c r="C823" s="38"/>
    </row>
    <row r="824" spans="1:3" ht="15.75" customHeight="1">
      <c r="A824" s="38"/>
      <c r="C824" s="38"/>
    </row>
    <row r="825" spans="1:3" ht="15.75" customHeight="1">
      <c r="A825" s="38"/>
      <c r="C825" s="38"/>
    </row>
    <row r="826" spans="1:3" ht="15.75" customHeight="1">
      <c r="A826" s="38"/>
      <c r="C826" s="38"/>
    </row>
    <row r="827" spans="1:3" ht="15.75" customHeight="1">
      <c r="A827" s="38"/>
      <c r="C827" s="38"/>
    </row>
    <row r="828" spans="1:3" ht="15.75" customHeight="1">
      <c r="A828" s="38"/>
      <c r="C828" s="38"/>
    </row>
    <row r="829" spans="1:3" ht="15.75" customHeight="1">
      <c r="A829" s="38"/>
      <c r="C829" s="38"/>
    </row>
    <row r="830" spans="1:3" ht="15.75" customHeight="1">
      <c r="A830" s="38"/>
      <c r="C830" s="38"/>
    </row>
    <row r="831" spans="1:3" ht="15.75" customHeight="1">
      <c r="A831" s="38"/>
      <c r="C831" s="38"/>
    </row>
    <row r="832" spans="1:3" ht="15.75" customHeight="1">
      <c r="A832" s="38"/>
      <c r="C832" s="38"/>
    </row>
    <row r="833" spans="1:3" ht="15.75" customHeight="1">
      <c r="A833" s="38"/>
      <c r="C833" s="38"/>
    </row>
    <row r="834" spans="1:3" ht="15.75" customHeight="1">
      <c r="A834" s="38"/>
      <c r="C834" s="38"/>
    </row>
    <row r="835" spans="1:3" ht="15.75" customHeight="1">
      <c r="A835" s="38"/>
      <c r="C835" s="38"/>
    </row>
    <row r="836" spans="1:3" ht="15.75" customHeight="1">
      <c r="A836" s="38"/>
      <c r="C836" s="38"/>
    </row>
    <row r="837" spans="1:3" ht="15.75" customHeight="1">
      <c r="A837" s="38"/>
      <c r="C837" s="38"/>
    </row>
    <row r="838" spans="1:3" ht="15.75" customHeight="1">
      <c r="A838" s="38"/>
      <c r="C838" s="38"/>
    </row>
    <row r="839" spans="1:3" ht="15.75" customHeight="1">
      <c r="A839" s="38"/>
      <c r="C839" s="38"/>
    </row>
    <row r="840" spans="1:3" ht="15.75" customHeight="1">
      <c r="A840" s="38"/>
      <c r="C840" s="38"/>
    </row>
    <row r="841" spans="1:3" ht="15.75" customHeight="1">
      <c r="A841" s="38"/>
      <c r="C841" s="38"/>
    </row>
    <row r="842" spans="1:3" ht="15.75" customHeight="1">
      <c r="A842" s="38"/>
      <c r="C842" s="38"/>
    </row>
    <row r="843" spans="1:3" ht="15.75" customHeight="1">
      <c r="A843" s="38"/>
      <c r="C843" s="38"/>
    </row>
    <row r="844" spans="1:3" ht="15.75" customHeight="1">
      <c r="A844" s="38"/>
      <c r="C844" s="38"/>
    </row>
    <row r="845" spans="1:3" ht="15.75" customHeight="1">
      <c r="A845" s="38"/>
      <c r="C845" s="38"/>
    </row>
    <row r="846" spans="1:3" ht="15.75" customHeight="1">
      <c r="A846" s="38"/>
      <c r="C846" s="38"/>
    </row>
    <row r="847" spans="1:3" ht="15.75" customHeight="1">
      <c r="A847" s="38"/>
      <c r="C847" s="38"/>
    </row>
    <row r="848" spans="1:3" ht="15.75" customHeight="1">
      <c r="A848" s="38"/>
      <c r="C848" s="38"/>
    </row>
    <row r="849" spans="1:3" ht="15.75" customHeight="1">
      <c r="A849" s="38"/>
      <c r="C849" s="38"/>
    </row>
    <row r="850" spans="1:3" ht="15.75" customHeight="1">
      <c r="A850" s="38"/>
      <c r="C850" s="38"/>
    </row>
    <row r="851" spans="1:3" ht="15.75" customHeight="1">
      <c r="A851" s="38"/>
      <c r="C851" s="38"/>
    </row>
    <row r="852" spans="1:3" ht="15.75" customHeight="1">
      <c r="A852" s="38"/>
      <c r="C852" s="38"/>
    </row>
    <row r="853" spans="1:3" ht="15.75" customHeight="1">
      <c r="A853" s="38"/>
      <c r="C853" s="38"/>
    </row>
    <row r="854" spans="1:3" ht="15.75" customHeight="1">
      <c r="A854" s="38"/>
      <c r="C854" s="38"/>
    </row>
    <row r="855" spans="1:3" ht="15.75" customHeight="1">
      <c r="A855" s="38"/>
      <c r="C855" s="38"/>
    </row>
    <row r="856" spans="1:3" ht="15.75" customHeight="1">
      <c r="A856" s="38"/>
      <c r="C856" s="38"/>
    </row>
    <row r="857" spans="1:3" ht="15.75" customHeight="1">
      <c r="A857" s="38"/>
      <c r="C857" s="38"/>
    </row>
    <row r="858" spans="1:3" ht="15.75" customHeight="1">
      <c r="A858" s="38"/>
      <c r="C858" s="38"/>
    </row>
    <row r="859" spans="1:3" ht="15.75" customHeight="1">
      <c r="A859" s="38"/>
      <c r="C859" s="38"/>
    </row>
    <row r="860" spans="1:3" ht="15.75" customHeight="1">
      <c r="A860" s="38"/>
      <c r="C860" s="38"/>
    </row>
    <row r="861" spans="1:3" ht="15.75" customHeight="1">
      <c r="A861" s="38"/>
      <c r="C861" s="38"/>
    </row>
    <row r="862" spans="1:3" ht="15.75" customHeight="1">
      <c r="A862" s="38"/>
      <c r="C862" s="38"/>
    </row>
    <row r="863" spans="1:3" ht="15.75" customHeight="1">
      <c r="A863" s="38"/>
      <c r="C863" s="38"/>
    </row>
    <row r="864" spans="1:3" ht="15.75" customHeight="1">
      <c r="A864" s="38"/>
      <c r="C864" s="38"/>
    </row>
    <row r="865" spans="1:3" ht="15.75" customHeight="1">
      <c r="A865" s="38"/>
      <c r="C865" s="38"/>
    </row>
    <row r="866" spans="1:3" ht="15.75" customHeight="1">
      <c r="A866" s="38"/>
      <c r="C866" s="38"/>
    </row>
    <row r="867" spans="1:3" ht="15.75" customHeight="1">
      <c r="A867" s="38"/>
      <c r="C867" s="38"/>
    </row>
    <row r="868" spans="1:3" ht="15.75" customHeight="1">
      <c r="A868" s="38"/>
      <c r="C868" s="38"/>
    </row>
    <row r="869" spans="1:3" ht="15.75" customHeight="1">
      <c r="A869" s="38"/>
      <c r="C869" s="38"/>
    </row>
    <row r="870" spans="1:3" ht="15.75" customHeight="1">
      <c r="A870" s="38"/>
      <c r="C870" s="38"/>
    </row>
    <row r="871" spans="1:3" ht="15.75" customHeight="1">
      <c r="A871" s="38"/>
      <c r="C871" s="38"/>
    </row>
    <row r="872" spans="1:3" ht="15.75" customHeight="1">
      <c r="A872" s="38"/>
      <c r="C872" s="38"/>
    </row>
    <row r="873" spans="1:3" ht="15.75" customHeight="1">
      <c r="A873" s="38"/>
      <c r="C873" s="38"/>
    </row>
    <row r="874" spans="1:3" ht="15.75" customHeight="1">
      <c r="A874" s="38"/>
      <c r="C874" s="38"/>
    </row>
    <row r="875" spans="1:3" ht="15.75" customHeight="1">
      <c r="A875" s="38"/>
      <c r="C875" s="38"/>
    </row>
    <row r="876" spans="1:3" ht="15.75" customHeight="1">
      <c r="A876" s="38"/>
      <c r="C876" s="38"/>
    </row>
    <row r="877" spans="1:3" ht="15.75" customHeight="1">
      <c r="A877" s="38"/>
      <c r="C877" s="38"/>
    </row>
    <row r="878" spans="1:3" ht="15.75" customHeight="1">
      <c r="A878" s="38"/>
      <c r="C878" s="38"/>
    </row>
    <row r="879" spans="1:3" ht="15.75" customHeight="1">
      <c r="A879" s="38"/>
      <c r="C879" s="38"/>
    </row>
    <row r="880" spans="1:3" ht="15.75" customHeight="1">
      <c r="A880" s="38"/>
      <c r="C880" s="38"/>
    </row>
    <row r="881" spans="1:3" ht="15.75" customHeight="1">
      <c r="A881" s="38"/>
      <c r="C881" s="38"/>
    </row>
    <row r="882" spans="1:3" ht="15.75" customHeight="1">
      <c r="A882" s="38"/>
      <c r="C882" s="38"/>
    </row>
    <row r="883" spans="1:3" ht="15.75" customHeight="1">
      <c r="A883" s="38"/>
      <c r="C883" s="38"/>
    </row>
    <row r="884" spans="1:3" ht="15.75" customHeight="1">
      <c r="A884" s="38"/>
      <c r="C884" s="38"/>
    </row>
    <row r="885" spans="1:3" ht="15.75" customHeight="1">
      <c r="A885" s="38"/>
      <c r="C885" s="38"/>
    </row>
    <row r="886" spans="1:3" ht="15.75" customHeight="1">
      <c r="A886" s="38"/>
      <c r="C886" s="38"/>
    </row>
    <row r="887" spans="1:3" ht="15.75" customHeight="1">
      <c r="A887" s="38"/>
      <c r="C887" s="38"/>
    </row>
    <row r="888" spans="1:3" ht="15.75" customHeight="1">
      <c r="A888" s="38"/>
      <c r="C888" s="38"/>
    </row>
    <row r="889" spans="1:3" ht="15.75" customHeight="1">
      <c r="A889" s="38"/>
      <c r="C889" s="38"/>
    </row>
    <row r="890" spans="1:3" ht="15.75" customHeight="1">
      <c r="A890" s="38"/>
      <c r="C890" s="38"/>
    </row>
    <row r="891" spans="1:3" ht="15.75" customHeight="1">
      <c r="A891" s="38"/>
      <c r="C891" s="38"/>
    </row>
    <row r="892" spans="1:3" ht="15.75" customHeight="1">
      <c r="A892" s="38"/>
      <c r="C892" s="38"/>
    </row>
    <row r="893" spans="1:3" ht="15.75" customHeight="1">
      <c r="A893" s="38"/>
      <c r="C893" s="38"/>
    </row>
    <row r="894" spans="1:3" ht="15.75" customHeight="1">
      <c r="A894" s="38"/>
      <c r="C894" s="38"/>
    </row>
    <row r="895" spans="1:3" ht="15.75" customHeight="1">
      <c r="A895" s="38"/>
      <c r="C895" s="38"/>
    </row>
    <row r="896" spans="1:3" ht="15.75" customHeight="1">
      <c r="A896" s="38"/>
      <c r="C896" s="38"/>
    </row>
    <row r="897" spans="1:3" ht="15.75" customHeight="1">
      <c r="A897" s="38"/>
      <c r="C897" s="38"/>
    </row>
    <row r="898" spans="1:3" ht="15.75" customHeight="1">
      <c r="A898" s="38"/>
      <c r="C898" s="38"/>
    </row>
    <row r="899" spans="1:3" ht="15.75" customHeight="1">
      <c r="A899" s="38"/>
      <c r="C899" s="38"/>
    </row>
    <row r="900" spans="1:3" ht="15.75" customHeight="1">
      <c r="A900" s="38"/>
      <c r="C900" s="38"/>
    </row>
    <row r="901" spans="1:3" ht="15.75" customHeight="1">
      <c r="A901" s="38"/>
      <c r="C901" s="38"/>
    </row>
    <row r="902" spans="1:3" ht="15.75" customHeight="1">
      <c r="A902" s="38"/>
      <c r="C902" s="38"/>
    </row>
    <row r="903" spans="1:3" ht="15.75" customHeight="1">
      <c r="A903" s="38"/>
      <c r="C903" s="38"/>
    </row>
    <row r="904" spans="1:3" ht="15.75" customHeight="1">
      <c r="A904" s="38"/>
      <c r="C904" s="38"/>
    </row>
    <row r="905" spans="1:3" ht="15.75" customHeight="1">
      <c r="A905" s="38"/>
      <c r="C905" s="38"/>
    </row>
    <row r="906" spans="1:3" ht="15.75" customHeight="1">
      <c r="A906" s="38"/>
      <c r="C906" s="38"/>
    </row>
    <row r="907" spans="1:3" ht="15.75" customHeight="1">
      <c r="A907" s="38"/>
      <c r="C907" s="38"/>
    </row>
    <row r="908" spans="1:3" ht="15.75" customHeight="1">
      <c r="A908" s="38"/>
      <c r="C908" s="38"/>
    </row>
    <row r="909" spans="1:3" ht="15.75" customHeight="1">
      <c r="A909" s="38"/>
      <c r="C909" s="38"/>
    </row>
    <row r="910" spans="1:3" ht="15.75" customHeight="1">
      <c r="A910" s="38"/>
      <c r="C910" s="38"/>
    </row>
    <row r="911" spans="1:3" ht="15.75" customHeight="1">
      <c r="A911" s="38"/>
      <c r="C911" s="38"/>
    </row>
    <row r="912" spans="1:3" ht="15.75" customHeight="1">
      <c r="A912" s="38"/>
      <c r="C912" s="38"/>
    </row>
    <row r="913" spans="1:3" ht="15.75" customHeight="1">
      <c r="A913" s="38"/>
      <c r="C913" s="38"/>
    </row>
    <row r="914" spans="1:3" ht="15.75" customHeight="1">
      <c r="A914" s="38"/>
      <c r="C914" s="38"/>
    </row>
    <row r="915" spans="1:3" ht="15.75" customHeight="1">
      <c r="A915" s="38"/>
      <c r="C915" s="38"/>
    </row>
    <row r="916" spans="1:3" ht="15.75" customHeight="1">
      <c r="A916" s="38"/>
      <c r="C916" s="38"/>
    </row>
    <row r="917" spans="1:3" ht="15.75" customHeight="1">
      <c r="A917" s="38"/>
      <c r="C917" s="38"/>
    </row>
    <row r="918" spans="1:3" ht="15.75" customHeight="1">
      <c r="A918" s="38"/>
      <c r="C918" s="38"/>
    </row>
    <row r="919" spans="1:3" ht="15.75" customHeight="1">
      <c r="A919" s="38"/>
      <c r="C919" s="38"/>
    </row>
    <row r="920" spans="1:3" ht="15.75" customHeight="1">
      <c r="A920" s="38"/>
      <c r="C920" s="38"/>
    </row>
    <row r="921" spans="1:3" ht="15.75" customHeight="1">
      <c r="A921" s="38"/>
      <c r="C921" s="38"/>
    </row>
    <row r="922" spans="1:3" ht="15.75" customHeight="1">
      <c r="A922" s="38"/>
      <c r="C922" s="38"/>
    </row>
    <row r="923" spans="1:3" ht="15.75" customHeight="1">
      <c r="A923" s="38"/>
      <c r="C923" s="38"/>
    </row>
    <row r="924" spans="1:3" ht="15.75" customHeight="1">
      <c r="A924" s="38"/>
      <c r="C924" s="38"/>
    </row>
    <row r="925" spans="1:3" ht="15.75" customHeight="1">
      <c r="A925" s="38"/>
      <c r="C925" s="38"/>
    </row>
    <row r="926" spans="1:3" ht="15.75" customHeight="1">
      <c r="A926" s="38"/>
      <c r="C926" s="38"/>
    </row>
    <row r="927" spans="1:3" ht="15.75" customHeight="1">
      <c r="A927" s="38"/>
      <c r="C927" s="38"/>
    </row>
    <row r="928" spans="1:3" ht="15.75" customHeight="1">
      <c r="A928" s="38"/>
      <c r="C928" s="38"/>
    </row>
    <row r="929" spans="1:3" ht="15.75" customHeight="1">
      <c r="A929" s="38"/>
      <c r="C929" s="38"/>
    </row>
    <row r="930" spans="1:3" ht="15.75" customHeight="1">
      <c r="A930" s="38"/>
      <c r="C930" s="38"/>
    </row>
    <row r="931" spans="1:3" ht="15.75" customHeight="1">
      <c r="A931" s="38"/>
      <c r="C931" s="38"/>
    </row>
    <row r="932" spans="1:3" ht="15.75" customHeight="1">
      <c r="A932" s="38"/>
      <c r="C932" s="38"/>
    </row>
    <row r="933" spans="1:3" ht="15.75" customHeight="1">
      <c r="A933" s="38"/>
      <c r="C933" s="38"/>
    </row>
    <row r="934" spans="1:3" ht="15.75" customHeight="1">
      <c r="A934" s="38"/>
      <c r="C934" s="38"/>
    </row>
    <row r="935" spans="1:3" ht="15.75" customHeight="1">
      <c r="A935" s="38"/>
      <c r="C935" s="38"/>
    </row>
    <row r="936" spans="1:3" ht="15.75" customHeight="1">
      <c r="A936" s="38"/>
      <c r="C936" s="38"/>
    </row>
    <row r="937" spans="1:3" ht="15.75" customHeight="1">
      <c r="A937" s="38"/>
      <c r="C937" s="38"/>
    </row>
    <row r="938" spans="1:3" ht="15.75" customHeight="1">
      <c r="A938" s="38"/>
      <c r="C938" s="38"/>
    </row>
    <row r="939" spans="1:3" ht="15.75" customHeight="1">
      <c r="A939" s="38"/>
      <c r="C939" s="38"/>
    </row>
    <row r="940" spans="1:3" ht="15.75" customHeight="1">
      <c r="A940" s="38"/>
      <c r="C940" s="38"/>
    </row>
    <row r="941" spans="1:3" ht="15.75" customHeight="1">
      <c r="A941" s="38"/>
      <c r="C941" s="38"/>
    </row>
    <row r="942" spans="1:3" ht="15.75" customHeight="1">
      <c r="A942" s="38"/>
      <c r="C942" s="38"/>
    </row>
    <row r="943" spans="1:3" ht="15.75" customHeight="1">
      <c r="A943" s="38"/>
      <c r="C943" s="38"/>
    </row>
    <row r="944" spans="1:3" ht="15.75" customHeight="1">
      <c r="A944" s="38"/>
      <c r="C944" s="38"/>
    </row>
    <row r="945" spans="1:3" ht="15.75" customHeight="1">
      <c r="A945" s="38"/>
      <c r="C945" s="38"/>
    </row>
    <row r="946" spans="1:3" ht="15.75" customHeight="1">
      <c r="A946" s="38"/>
      <c r="C946" s="38"/>
    </row>
    <row r="947" spans="1:3" ht="15.75" customHeight="1">
      <c r="A947" s="38"/>
      <c r="C947" s="38"/>
    </row>
    <row r="948" spans="1:3" ht="15.75" customHeight="1">
      <c r="A948" s="38"/>
      <c r="C948" s="38"/>
    </row>
    <row r="949" spans="1:3" ht="15.75" customHeight="1">
      <c r="A949" s="38"/>
      <c r="C949" s="38"/>
    </row>
    <row r="950" spans="1:3" ht="15.75" customHeight="1">
      <c r="A950" s="38"/>
      <c r="C950" s="38"/>
    </row>
    <row r="951" spans="1:3" ht="15.75" customHeight="1">
      <c r="A951" s="38"/>
      <c r="C951" s="38"/>
    </row>
    <row r="952" spans="1:3" ht="15.75" customHeight="1">
      <c r="A952" s="38"/>
      <c r="C952" s="38"/>
    </row>
    <row r="953" spans="1:3" ht="15.75" customHeight="1">
      <c r="A953" s="38"/>
      <c r="C953" s="38"/>
    </row>
    <row r="954" spans="1:3" ht="15.75" customHeight="1">
      <c r="A954" s="38"/>
      <c r="C954" s="38"/>
    </row>
    <row r="955" spans="1:3" ht="15.75" customHeight="1">
      <c r="A955" s="38"/>
      <c r="C955" s="38"/>
    </row>
    <row r="956" spans="1:3" ht="15.75" customHeight="1">
      <c r="A956" s="38"/>
      <c r="C956" s="38"/>
    </row>
    <row r="957" spans="1:3" ht="15.75" customHeight="1">
      <c r="A957" s="38"/>
      <c r="C957" s="38"/>
    </row>
    <row r="958" spans="1:3" ht="15.75" customHeight="1">
      <c r="A958" s="38"/>
      <c r="C958" s="38"/>
    </row>
    <row r="959" spans="1:3" ht="15.75" customHeight="1">
      <c r="A959" s="38"/>
      <c r="C959" s="38"/>
    </row>
    <row r="960" spans="1:3" ht="15.75" customHeight="1">
      <c r="A960" s="38"/>
      <c r="C960" s="38"/>
    </row>
    <row r="961" spans="1:3" ht="15.75" customHeight="1">
      <c r="A961" s="38"/>
      <c r="C961" s="38"/>
    </row>
    <row r="962" spans="1:3" ht="15.75" customHeight="1">
      <c r="A962" s="38"/>
      <c r="C962" s="38"/>
    </row>
    <row r="963" spans="1:3" ht="15.75" customHeight="1">
      <c r="A963" s="38"/>
      <c r="C963" s="38"/>
    </row>
    <row r="964" spans="1:3" ht="15.75" customHeight="1">
      <c r="A964" s="38"/>
      <c r="C964" s="38"/>
    </row>
    <row r="965" spans="1:3" ht="15.75" customHeight="1">
      <c r="A965" s="38"/>
      <c r="C965" s="38"/>
    </row>
    <row r="966" spans="1:3" ht="15.75" customHeight="1">
      <c r="A966" s="38"/>
      <c r="C966" s="38"/>
    </row>
    <row r="967" spans="1:3" ht="15.75" customHeight="1">
      <c r="A967" s="38"/>
      <c r="C967" s="38"/>
    </row>
    <row r="968" spans="1:3" ht="15.75" customHeight="1">
      <c r="A968" s="38"/>
      <c r="C968" s="38"/>
    </row>
    <row r="969" spans="1:3" ht="15.75" customHeight="1">
      <c r="A969" s="38"/>
      <c r="C969" s="38"/>
    </row>
    <row r="970" spans="1:3" ht="15.75" customHeight="1">
      <c r="A970" s="38"/>
      <c r="C970" s="38"/>
    </row>
    <row r="971" spans="1:3" ht="15.75" customHeight="1">
      <c r="A971" s="38"/>
      <c r="C971" s="38"/>
    </row>
    <row r="972" spans="1:3" ht="15.75" customHeight="1">
      <c r="A972" s="38"/>
      <c r="C972" s="38"/>
    </row>
    <row r="973" spans="1:3" ht="15.75" customHeight="1">
      <c r="A973" s="38"/>
      <c r="C973" s="38"/>
    </row>
    <row r="974" spans="1:3" ht="15.75" customHeight="1">
      <c r="A974" s="38"/>
      <c r="C974" s="38"/>
    </row>
    <row r="975" spans="1:3" ht="15.75" customHeight="1">
      <c r="A975" s="38"/>
      <c r="C975" s="38"/>
    </row>
    <row r="976" spans="1:3" ht="15.75" customHeight="1">
      <c r="A976" s="38"/>
      <c r="C976" s="38"/>
    </row>
    <row r="977" spans="1:3" ht="15.75" customHeight="1">
      <c r="A977" s="38"/>
      <c r="C977" s="38"/>
    </row>
    <row r="978" spans="1:3" ht="15.75" customHeight="1">
      <c r="A978" s="38"/>
      <c r="C978" s="38"/>
    </row>
    <row r="979" spans="1:3" ht="15.75" customHeight="1">
      <c r="A979" s="38"/>
      <c r="C979" s="38"/>
    </row>
    <row r="980" spans="1:3" ht="15.75" customHeight="1">
      <c r="A980" s="38"/>
      <c r="C980" s="38"/>
    </row>
    <row r="981" spans="1:3" ht="15.75" customHeight="1">
      <c r="A981" s="38"/>
      <c r="C981" s="38"/>
    </row>
    <row r="982" spans="1:3" ht="15.75" customHeight="1">
      <c r="A982" s="38"/>
      <c r="C982" s="38"/>
    </row>
    <row r="983" spans="1:3" ht="15.75" customHeight="1">
      <c r="A983" s="38"/>
      <c r="C983" s="38"/>
    </row>
    <row r="984" spans="1:3" ht="15.75" customHeight="1">
      <c r="A984" s="38"/>
      <c r="C984" s="38"/>
    </row>
    <row r="985" spans="1:3" ht="15.75" customHeight="1">
      <c r="A985" s="38"/>
      <c r="C985" s="38"/>
    </row>
    <row r="986" spans="1:3" ht="15.75" customHeight="1">
      <c r="A986" s="38"/>
      <c r="C986" s="38"/>
    </row>
    <row r="987" spans="1:3" ht="15.75" customHeight="1">
      <c r="A987" s="38"/>
      <c r="C987" s="38"/>
    </row>
    <row r="988" spans="1:3" ht="15.75" customHeight="1">
      <c r="A988" s="38"/>
      <c r="C988" s="38"/>
    </row>
    <row r="989" spans="1:3" ht="15.75" customHeight="1">
      <c r="A989" s="38"/>
      <c r="C989" s="38"/>
    </row>
    <row r="990" spans="1:3" ht="15.75" customHeight="1">
      <c r="A990" s="38"/>
      <c r="C990" s="38"/>
    </row>
    <row r="991" spans="1:3" ht="15.75" customHeight="1">
      <c r="A991" s="38"/>
      <c r="C991" s="38"/>
    </row>
    <row r="992" spans="1:3" ht="15.75" customHeight="1">
      <c r="A992" s="38"/>
      <c r="C992" s="38"/>
    </row>
    <row r="993" spans="1:3" ht="15.75" customHeight="1">
      <c r="A993" s="38"/>
      <c r="C993" s="38"/>
    </row>
    <row r="994" spans="1:3" ht="15.75" customHeight="1">
      <c r="A994" s="38"/>
      <c r="C994" s="38"/>
    </row>
    <row r="995" spans="1:3" ht="15.75" customHeight="1">
      <c r="A995" s="38"/>
      <c r="C995" s="38"/>
    </row>
    <row r="996" spans="1:3" ht="15.75" customHeight="1">
      <c r="A996" s="38"/>
      <c r="C996" s="38"/>
    </row>
    <row r="997" spans="1:3" ht="15.75" customHeight="1">
      <c r="A997" s="38"/>
      <c r="C997" s="38"/>
    </row>
    <row r="998" spans="1:3" ht="15.75" customHeight="1">
      <c r="A998" s="38"/>
      <c r="C998" s="38"/>
    </row>
  </sheetData>
  <mergeCells count="19">
    <mergeCell ref="B10:B12"/>
    <mergeCell ref="C10:C12"/>
    <mergeCell ref="A1:J1"/>
    <mergeCell ref="A2:J2"/>
    <mergeCell ref="A3:J3"/>
    <mergeCell ref="A4:J4"/>
    <mergeCell ref="A6:B6"/>
    <mergeCell ref="A7:B7"/>
    <mergeCell ref="A10:A12"/>
    <mergeCell ref="I11:I12"/>
    <mergeCell ref="F11:G11"/>
    <mergeCell ref="H11:H12"/>
    <mergeCell ref="D10:I10"/>
    <mergeCell ref="J10:J12"/>
    <mergeCell ref="K10:L11"/>
    <mergeCell ref="M10:M12"/>
    <mergeCell ref="N10:N12"/>
    <mergeCell ref="O10:O12"/>
    <mergeCell ref="D11:E11"/>
  </mergeCells>
  <hyperlinks>
    <hyperlink ref="C7" r:id="rId1" xr:uid="{00000000-0004-0000-0100-000000000000}"/>
    <hyperlink ref="C8" r:id="rId2" xr:uid="{00000000-0004-0000-0100-000001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998"/>
  <sheetViews>
    <sheetView tabSelected="1" zoomScale="80" zoomScaleNormal="80" workbookViewId="0">
      <selection activeCell="A38" sqref="A38:XFD38"/>
    </sheetView>
  </sheetViews>
  <sheetFormatPr defaultColWidth="12.625" defaultRowHeight="15" customHeight="1"/>
  <cols>
    <col min="1" max="1" width="4.75" customWidth="1"/>
    <col min="2" max="2" width="12.5" customWidth="1"/>
    <col min="3" max="3" width="33.875" customWidth="1"/>
    <col min="4" max="4" width="5.875" customWidth="1"/>
    <col min="5" max="5" width="5.625" customWidth="1"/>
    <col min="6" max="6" width="7" customWidth="1"/>
    <col min="7" max="7" width="5.125" customWidth="1"/>
    <col min="8" max="9" width="8.125" customWidth="1"/>
    <col min="10" max="12" width="9.5" customWidth="1"/>
    <col min="13" max="13" width="9.75" customWidth="1"/>
    <col min="14" max="29" width="7.625" customWidth="1"/>
  </cols>
  <sheetData>
    <row r="1" spans="1:22">
      <c r="A1" s="176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</row>
    <row r="2" spans="1:22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22">
      <c r="A3" s="176" t="s">
        <v>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</row>
    <row r="4" spans="1:22">
      <c r="A4" s="176" t="s">
        <v>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</row>
    <row r="5" spans="1:22">
      <c r="A5" s="1"/>
      <c r="B5" s="1"/>
      <c r="C5" s="1"/>
      <c r="D5" s="1"/>
      <c r="E5" s="1"/>
      <c r="F5" s="1"/>
      <c r="G5" s="1"/>
    </row>
    <row r="6" spans="1:22" ht="15.75">
      <c r="A6" s="181" t="s">
        <v>4</v>
      </c>
      <c r="B6" s="177"/>
      <c r="C6" s="4" t="s">
        <v>125</v>
      </c>
      <c r="D6" s="1"/>
      <c r="E6" s="1"/>
      <c r="F6" s="1"/>
      <c r="G6" s="1"/>
    </row>
    <row r="7" spans="1:22" ht="15.75">
      <c r="A7" s="181" t="s">
        <v>6</v>
      </c>
      <c r="B7" s="177"/>
      <c r="C7" s="54" t="s">
        <v>126</v>
      </c>
      <c r="D7" s="1"/>
      <c r="E7" s="1"/>
      <c r="F7" s="1"/>
      <c r="G7" s="1"/>
    </row>
    <row r="8" spans="1:22" ht="15.75">
      <c r="A8" s="3"/>
      <c r="B8" s="3"/>
      <c r="C8" s="5" t="s">
        <v>127</v>
      </c>
      <c r="D8" s="1"/>
      <c r="E8" s="1"/>
      <c r="F8" s="1"/>
      <c r="G8" s="1"/>
    </row>
    <row r="9" spans="1:22" ht="15.75">
      <c r="A9" s="3"/>
      <c r="B9" s="3"/>
      <c r="C9" s="4"/>
      <c r="D9" s="1"/>
      <c r="E9" s="1"/>
      <c r="F9" s="1"/>
      <c r="G9" s="1"/>
    </row>
    <row r="10" spans="1:22" ht="15" customHeight="1">
      <c r="A10" s="208" t="s">
        <v>9</v>
      </c>
      <c r="B10" s="201" t="s">
        <v>10</v>
      </c>
      <c r="C10" s="208" t="s">
        <v>11</v>
      </c>
      <c r="D10" s="206" t="s">
        <v>12</v>
      </c>
      <c r="E10" s="207"/>
      <c r="F10" s="207"/>
      <c r="G10" s="207"/>
      <c r="H10" s="207"/>
      <c r="I10" s="193"/>
      <c r="J10" s="199" t="s">
        <v>13</v>
      </c>
      <c r="K10" s="87"/>
      <c r="L10" s="87"/>
      <c r="M10" s="199" t="s">
        <v>14</v>
      </c>
      <c r="N10" s="199" t="s">
        <v>128</v>
      </c>
      <c r="O10" s="199" t="s">
        <v>16</v>
      </c>
      <c r="R10" s="88"/>
      <c r="S10" s="88"/>
    </row>
    <row r="11" spans="1:22" ht="15" customHeight="1">
      <c r="A11" s="203"/>
      <c r="B11" s="196"/>
      <c r="C11" s="203"/>
      <c r="D11" s="210" t="s">
        <v>17</v>
      </c>
      <c r="E11" s="188"/>
      <c r="F11" s="211" t="s">
        <v>18</v>
      </c>
      <c r="G11" s="188"/>
      <c r="H11" s="201" t="s">
        <v>129</v>
      </c>
      <c r="I11" s="201" t="s">
        <v>121</v>
      </c>
      <c r="J11" s="196"/>
      <c r="K11" s="209" t="s">
        <v>130</v>
      </c>
      <c r="L11" s="188"/>
      <c r="M11" s="196"/>
      <c r="N11" s="196"/>
      <c r="O11" s="196"/>
      <c r="R11" s="89"/>
      <c r="S11" s="90"/>
    </row>
    <row r="12" spans="1:22" ht="15" customHeight="1">
      <c r="A12" s="204"/>
      <c r="B12" s="197"/>
      <c r="C12" s="204"/>
      <c r="D12" s="91" t="s">
        <v>131</v>
      </c>
      <c r="E12" s="56" t="s">
        <v>123</v>
      </c>
      <c r="F12" s="92" t="s">
        <v>131</v>
      </c>
      <c r="G12" s="57" t="s">
        <v>123</v>
      </c>
      <c r="H12" s="197"/>
      <c r="I12" s="197"/>
      <c r="J12" s="197"/>
      <c r="K12" s="87" t="s">
        <v>131</v>
      </c>
      <c r="L12" s="87" t="s">
        <v>123</v>
      </c>
      <c r="M12" s="197"/>
      <c r="N12" s="197"/>
      <c r="O12" s="197"/>
      <c r="R12" s="89"/>
      <c r="S12" s="90"/>
      <c r="U12" s="16" t="s">
        <v>23</v>
      </c>
      <c r="V12" s="16" t="s">
        <v>24</v>
      </c>
    </row>
    <row r="13" spans="1:22" ht="17.25">
      <c r="A13" s="7">
        <v>1</v>
      </c>
      <c r="B13" s="8" t="s">
        <v>21</v>
      </c>
      <c r="C13" s="9" t="s">
        <v>22</v>
      </c>
      <c r="D13" s="93">
        <v>75</v>
      </c>
      <c r="E13" s="93">
        <v>80</v>
      </c>
      <c r="F13" s="96">
        <f>AVERAGE(J62:L62)</f>
        <v>80</v>
      </c>
      <c r="G13" s="61"/>
      <c r="H13" s="94">
        <v>90</v>
      </c>
      <c r="I13" s="62"/>
      <c r="J13" s="226">
        <f>AVERAGE(D13:E13)*15%+AVERAGE(F13:G13)*20%+H13*35%+I13*30%</f>
        <v>59.125</v>
      </c>
      <c r="K13" s="223">
        <f>AVERAGE(D62:F62)*40%+H62*60%</f>
        <v>92</v>
      </c>
      <c r="L13" s="95"/>
      <c r="M13" s="224">
        <f>AVERAGE(K13:L13)</f>
        <v>92</v>
      </c>
      <c r="N13" s="225">
        <f>J13*40%+M13*60%</f>
        <v>78.849999999999994</v>
      </c>
      <c r="O13" s="64"/>
      <c r="R13" s="89"/>
      <c r="S13" s="90"/>
      <c r="U13" s="97">
        <v>0</v>
      </c>
      <c r="V13" s="98" t="s">
        <v>27</v>
      </c>
    </row>
    <row r="14" spans="1:22" ht="17.25">
      <c r="A14" s="7">
        <v>2</v>
      </c>
      <c r="B14" s="8" t="s">
        <v>25</v>
      </c>
      <c r="C14" s="17" t="s">
        <v>26</v>
      </c>
      <c r="D14" s="93">
        <v>75</v>
      </c>
      <c r="E14" s="93">
        <v>80</v>
      </c>
      <c r="F14" s="96">
        <f t="shared" ref="F14:F58" si="0">AVERAGE(J63:L63)</f>
        <v>81.666666666666671</v>
      </c>
      <c r="G14" s="99"/>
      <c r="H14" s="100">
        <v>90</v>
      </c>
      <c r="I14" s="62"/>
      <c r="J14" s="226">
        <f t="shared" ref="J14:J58" si="1">AVERAGE(D14:E14)*15%+AVERAGE(F14:G14)*20%+H14*35%+I14*30%</f>
        <v>59.458333333333329</v>
      </c>
      <c r="K14" s="223">
        <f t="shared" ref="K14:K58" si="2">AVERAGE(D63:F63)*40%+H63*60%</f>
        <v>92</v>
      </c>
      <c r="L14" s="95"/>
      <c r="M14" s="224">
        <f t="shared" ref="M14:M58" si="3">AVERAGE(K14:L14)</f>
        <v>92</v>
      </c>
      <c r="N14" s="225">
        <f t="shared" ref="N14:N58" si="4">J14*40%+M14*60%</f>
        <v>78.98333333333332</v>
      </c>
      <c r="O14" s="64"/>
      <c r="R14" s="89"/>
      <c r="S14" s="90"/>
      <c r="U14" s="18">
        <v>27</v>
      </c>
      <c r="V14" s="19" t="s">
        <v>30</v>
      </c>
    </row>
    <row r="15" spans="1:22" ht="17.25">
      <c r="A15" s="7">
        <v>3</v>
      </c>
      <c r="B15" s="8" t="s">
        <v>28</v>
      </c>
      <c r="C15" s="9" t="s">
        <v>29</v>
      </c>
      <c r="D15" s="93">
        <v>75</v>
      </c>
      <c r="E15" s="93">
        <v>80</v>
      </c>
      <c r="F15" s="96">
        <f t="shared" si="0"/>
        <v>66.666666666666671</v>
      </c>
      <c r="G15" s="99"/>
      <c r="H15" s="100">
        <v>90</v>
      </c>
      <c r="I15" s="62"/>
      <c r="J15" s="226">
        <f t="shared" si="1"/>
        <v>56.458333333333329</v>
      </c>
      <c r="K15" s="223">
        <f t="shared" si="2"/>
        <v>86</v>
      </c>
      <c r="L15" s="95"/>
      <c r="M15" s="224">
        <f t="shared" si="3"/>
        <v>86</v>
      </c>
      <c r="N15" s="225">
        <f t="shared" si="4"/>
        <v>74.183333333333337</v>
      </c>
      <c r="O15" s="64"/>
      <c r="R15" s="89"/>
      <c r="S15" s="90"/>
      <c r="U15" s="22">
        <v>55</v>
      </c>
      <c r="V15" s="23" t="s">
        <v>33</v>
      </c>
    </row>
    <row r="16" spans="1:22" ht="17.25">
      <c r="A16" s="7">
        <v>4</v>
      </c>
      <c r="B16" s="8" t="s">
        <v>31</v>
      </c>
      <c r="C16" s="9" t="s">
        <v>32</v>
      </c>
      <c r="D16" s="93">
        <v>80</v>
      </c>
      <c r="E16" s="93">
        <v>80</v>
      </c>
      <c r="F16" s="96">
        <f t="shared" si="0"/>
        <v>83.333333333333329</v>
      </c>
      <c r="G16" s="99"/>
      <c r="H16" s="100">
        <v>90</v>
      </c>
      <c r="I16" s="62"/>
      <c r="J16" s="226">
        <f t="shared" si="1"/>
        <v>60.166666666666664</v>
      </c>
      <c r="K16" s="223">
        <f t="shared" si="2"/>
        <v>80</v>
      </c>
      <c r="L16" s="95"/>
      <c r="M16" s="224">
        <f t="shared" si="3"/>
        <v>80</v>
      </c>
      <c r="N16" s="225">
        <f t="shared" si="4"/>
        <v>72.066666666666663</v>
      </c>
      <c r="O16" s="64"/>
      <c r="U16" s="27">
        <v>66</v>
      </c>
      <c r="V16" s="28" t="s">
        <v>36</v>
      </c>
    </row>
    <row r="17" spans="1:29" ht="19.5" customHeight="1">
      <c r="A17" s="7">
        <v>5</v>
      </c>
      <c r="B17" s="8" t="s">
        <v>34</v>
      </c>
      <c r="C17" s="24" t="s">
        <v>35</v>
      </c>
      <c r="D17" s="93">
        <v>75</v>
      </c>
      <c r="E17" s="93">
        <v>80</v>
      </c>
      <c r="F17" s="96">
        <f t="shared" si="0"/>
        <v>81.666666666666671</v>
      </c>
      <c r="G17" s="99"/>
      <c r="H17" s="100">
        <v>90</v>
      </c>
      <c r="I17" s="62"/>
      <c r="J17" s="226">
        <f t="shared" si="1"/>
        <v>59.458333333333329</v>
      </c>
      <c r="K17" s="223">
        <f t="shared" si="2"/>
        <v>80</v>
      </c>
      <c r="L17" s="95"/>
      <c r="M17" s="224">
        <f t="shared" si="3"/>
        <v>80</v>
      </c>
      <c r="N17" s="225">
        <f t="shared" si="4"/>
        <v>71.783333333333331</v>
      </c>
      <c r="O17" s="64"/>
      <c r="U17" s="25">
        <v>76</v>
      </c>
      <c r="V17" s="26" t="s">
        <v>39</v>
      </c>
    </row>
    <row r="18" spans="1:29" ht="17.25">
      <c r="A18" s="7">
        <v>6</v>
      </c>
      <c r="B18" s="8" t="s">
        <v>37</v>
      </c>
      <c r="C18" s="24" t="s">
        <v>38</v>
      </c>
      <c r="D18" s="93">
        <v>75</v>
      </c>
      <c r="E18" s="93">
        <v>80</v>
      </c>
      <c r="F18" s="96">
        <f t="shared" si="0"/>
        <v>73.333333333333329</v>
      </c>
      <c r="G18" s="99"/>
      <c r="H18" s="100">
        <v>85</v>
      </c>
      <c r="I18" s="62"/>
      <c r="J18" s="226">
        <f t="shared" si="1"/>
        <v>56.041666666666657</v>
      </c>
      <c r="K18" s="223">
        <f t="shared" si="2"/>
        <v>83.333333333333329</v>
      </c>
      <c r="L18" s="95"/>
      <c r="M18" s="224">
        <f t="shared" si="3"/>
        <v>83.333333333333329</v>
      </c>
      <c r="N18" s="225">
        <f t="shared" si="4"/>
        <v>72.416666666666657</v>
      </c>
      <c r="O18" s="64"/>
    </row>
    <row r="19" spans="1:29" ht="17.25">
      <c r="A19" s="7">
        <v>7</v>
      </c>
      <c r="B19" s="8" t="s">
        <v>40</v>
      </c>
      <c r="C19" s="24" t="s">
        <v>41</v>
      </c>
      <c r="D19" s="93">
        <v>75</v>
      </c>
      <c r="E19" s="93">
        <v>80</v>
      </c>
      <c r="F19" s="96">
        <f t="shared" si="0"/>
        <v>73.333333333333329</v>
      </c>
      <c r="G19" s="99"/>
      <c r="H19" s="100">
        <v>85</v>
      </c>
      <c r="I19" s="62"/>
      <c r="J19" s="226">
        <f t="shared" si="1"/>
        <v>56.041666666666657</v>
      </c>
      <c r="K19" s="223">
        <f t="shared" si="2"/>
        <v>64</v>
      </c>
      <c r="L19" s="95"/>
      <c r="M19" s="224">
        <f t="shared" si="3"/>
        <v>64</v>
      </c>
      <c r="N19" s="225">
        <f t="shared" si="4"/>
        <v>60.816666666666663</v>
      </c>
      <c r="O19" s="64"/>
    </row>
    <row r="20" spans="1:29" ht="17.25">
      <c r="A20" s="7">
        <v>8</v>
      </c>
      <c r="B20" s="8" t="s">
        <v>42</v>
      </c>
      <c r="C20" s="9" t="s">
        <v>43</v>
      </c>
      <c r="D20" s="93">
        <v>75</v>
      </c>
      <c r="E20" s="93">
        <v>80</v>
      </c>
      <c r="F20" s="96">
        <f t="shared" si="0"/>
        <v>66.666666666666671</v>
      </c>
      <c r="G20" s="99"/>
      <c r="H20" s="100">
        <v>75</v>
      </c>
      <c r="I20" s="62"/>
      <c r="J20" s="226">
        <f t="shared" si="1"/>
        <v>51.208333333333336</v>
      </c>
      <c r="K20" s="223">
        <f t="shared" si="2"/>
        <v>71</v>
      </c>
      <c r="L20" s="95"/>
      <c r="M20" s="224">
        <f t="shared" si="3"/>
        <v>71</v>
      </c>
      <c r="N20" s="225">
        <f t="shared" si="4"/>
        <v>63.083333333333336</v>
      </c>
      <c r="O20" s="64"/>
    </row>
    <row r="21" spans="1:29" ht="15.75" customHeight="1">
      <c r="A21" s="7">
        <v>9</v>
      </c>
      <c r="B21" s="8" t="s">
        <v>44</v>
      </c>
      <c r="C21" s="24" t="s">
        <v>45</v>
      </c>
      <c r="D21" s="93">
        <v>80</v>
      </c>
      <c r="E21" s="93">
        <v>80</v>
      </c>
      <c r="F21" s="96">
        <f t="shared" si="0"/>
        <v>80</v>
      </c>
      <c r="G21" s="99"/>
      <c r="H21" s="100">
        <v>80</v>
      </c>
      <c r="I21" s="62"/>
      <c r="J21" s="226">
        <f t="shared" si="1"/>
        <v>56</v>
      </c>
      <c r="K21" s="223">
        <f t="shared" si="2"/>
        <v>73.333333333333329</v>
      </c>
      <c r="L21" s="95"/>
      <c r="M21" s="224">
        <f t="shared" si="3"/>
        <v>73.333333333333329</v>
      </c>
      <c r="N21" s="225">
        <f t="shared" si="4"/>
        <v>66.399999999999991</v>
      </c>
      <c r="O21" s="64"/>
    </row>
    <row r="22" spans="1:29" ht="15.75" customHeight="1">
      <c r="A22" s="7">
        <v>10</v>
      </c>
      <c r="B22" s="8" t="s">
        <v>46</v>
      </c>
      <c r="C22" s="9" t="s">
        <v>47</v>
      </c>
      <c r="D22" s="93">
        <v>75</v>
      </c>
      <c r="E22" s="93">
        <v>80</v>
      </c>
      <c r="F22" s="96">
        <f t="shared" si="0"/>
        <v>73.333333333333329</v>
      </c>
      <c r="G22" s="99"/>
      <c r="H22" s="100">
        <v>90</v>
      </c>
      <c r="I22" s="62"/>
      <c r="J22" s="226">
        <f t="shared" si="1"/>
        <v>57.791666666666657</v>
      </c>
      <c r="K22" s="223">
        <f t="shared" si="2"/>
        <v>60.666666666666671</v>
      </c>
      <c r="L22" s="95"/>
      <c r="M22" s="224">
        <f t="shared" si="3"/>
        <v>60.666666666666671</v>
      </c>
      <c r="N22" s="225">
        <f t="shared" si="4"/>
        <v>59.516666666666666</v>
      </c>
      <c r="O22" s="64"/>
    </row>
    <row r="23" spans="1:29" ht="18.75" customHeight="1">
      <c r="A23" s="7">
        <v>11</v>
      </c>
      <c r="B23" s="8" t="s">
        <v>48</v>
      </c>
      <c r="C23" s="9" t="s">
        <v>49</v>
      </c>
      <c r="D23" s="93">
        <v>75</v>
      </c>
      <c r="E23" s="93">
        <v>80</v>
      </c>
      <c r="F23" s="96">
        <f t="shared" si="0"/>
        <v>83.333333333333329</v>
      </c>
      <c r="G23" s="99"/>
      <c r="H23" s="100">
        <v>90</v>
      </c>
      <c r="I23" s="62"/>
      <c r="J23" s="226">
        <f t="shared" si="1"/>
        <v>59.791666666666664</v>
      </c>
      <c r="K23" s="223">
        <f t="shared" si="2"/>
        <v>70</v>
      </c>
      <c r="L23" s="95"/>
      <c r="M23" s="224">
        <f t="shared" si="3"/>
        <v>70</v>
      </c>
      <c r="N23" s="225">
        <f t="shared" si="4"/>
        <v>65.916666666666671</v>
      </c>
      <c r="O23" s="64"/>
    </row>
    <row r="24" spans="1:29" s="234" customFormat="1" ht="15.75" customHeight="1">
      <c r="A24" s="66">
        <v>12</v>
      </c>
      <c r="B24" s="67" t="s">
        <v>50</v>
      </c>
      <c r="C24" s="68" t="s">
        <v>51</v>
      </c>
      <c r="D24" s="70"/>
      <c r="E24" s="70">
        <v>0</v>
      </c>
      <c r="F24" s="227" t="e">
        <f t="shared" si="0"/>
        <v>#DIV/0!</v>
      </c>
      <c r="G24" s="228"/>
      <c r="H24" s="229">
        <v>0</v>
      </c>
      <c r="I24" s="71"/>
      <c r="J24" s="230" t="e">
        <f t="shared" si="1"/>
        <v>#DIV/0!</v>
      </c>
      <c r="K24" s="231" t="e">
        <f t="shared" si="2"/>
        <v>#DIV/0!</v>
      </c>
      <c r="L24" s="232"/>
      <c r="M24" s="233" t="e">
        <f t="shared" si="3"/>
        <v>#DIV/0!</v>
      </c>
      <c r="N24" s="227" t="e">
        <f t="shared" si="4"/>
        <v>#DIV/0!</v>
      </c>
      <c r="O24" s="73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</row>
    <row r="25" spans="1:29" s="234" customFormat="1" ht="15.75" customHeight="1">
      <c r="A25" s="66">
        <v>13</v>
      </c>
      <c r="B25" s="67" t="s">
        <v>52</v>
      </c>
      <c r="C25" s="68" t="s">
        <v>53</v>
      </c>
      <c r="D25" s="70"/>
      <c r="E25" s="70">
        <v>0</v>
      </c>
      <c r="F25" s="227" t="e">
        <f t="shared" si="0"/>
        <v>#DIV/0!</v>
      </c>
      <c r="G25" s="228"/>
      <c r="H25" s="74">
        <v>0</v>
      </c>
      <c r="I25" s="71"/>
      <c r="J25" s="230" t="e">
        <f t="shared" si="1"/>
        <v>#DIV/0!</v>
      </c>
      <c r="K25" s="231" t="e">
        <f t="shared" si="2"/>
        <v>#DIV/0!</v>
      </c>
      <c r="L25" s="232"/>
      <c r="M25" s="233" t="e">
        <f t="shared" si="3"/>
        <v>#DIV/0!</v>
      </c>
      <c r="N25" s="227" t="e">
        <f t="shared" si="4"/>
        <v>#DIV/0!</v>
      </c>
      <c r="O25" s="73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</row>
    <row r="26" spans="1:29" ht="15.75" customHeight="1">
      <c r="A26" s="7">
        <v>14</v>
      </c>
      <c r="B26" s="8" t="s">
        <v>54</v>
      </c>
      <c r="C26" s="9" t="s">
        <v>55</v>
      </c>
      <c r="D26" s="93">
        <v>75</v>
      </c>
      <c r="E26" s="93">
        <v>80</v>
      </c>
      <c r="F26" s="96">
        <f t="shared" si="0"/>
        <v>70</v>
      </c>
      <c r="G26" s="99"/>
      <c r="H26" s="100">
        <v>80</v>
      </c>
      <c r="I26" s="62"/>
      <c r="J26" s="226">
        <f t="shared" si="1"/>
        <v>53.625</v>
      </c>
      <c r="K26" s="223">
        <f t="shared" si="2"/>
        <v>65.333333333333329</v>
      </c>
      <c r="L26" s="95"/>
      <c r="M26" s="224">
        <f t="shared" si="3"/>
        <v>65.333333333333329</v>
      </c>
      <c r="N26" s="225">
        <f t="shared" si="4"/>
        <v>60.65</v>
      </c>
      <c r="O26" s="64"/>
    </row>
    <row r="27" spans="1:29" ht="15.75" customHeight="1">
      <c r="A27" s="7">
        <v>15</v>
      </c>
      <c r="B27" s="8" t="s">
        <v>56</v>
      </c>
      <c r="C27" s="24" t="s">
        <v>57</v>
      </c>
      <c r="D27" s="93">
        <v>75</v>
      </c>
      <c r="E27" s="93">
        <v>80</v>
      </c>
      <c r="F27" s="96">
        <f t="shared" si="0"/>
        <v>66.666666666666671</v>
      </c>
      <c r="G27" s="99"/>
      <c r="H27" s="100">
        <v>75</v>
      </c>
      <c r="I27" s="62"/>
      <c r="J27" s="226">
        <f t="shared" si="1"/>
        <v>51.208333333333336</v>
      </c>
      <c r="K27" s="223">
        <f t="shared" si="2"/>
        <v>65.333333333333329</v>
      </c>
      <c r="L27" s="95"/>
      <c r="M27" s="224">
        <f t="shared" si="3"/>
        <v>65.333333333333329</v>
      </c>
      <c r="N27" s="225">
        <f t="shared" si="4"/>
        <v>59.68333333333333</v>
      </c>
      <c r="O27" s="64"/>
    </row>
    <row r="28" spans="1:29" ht="15.75" customHeight="1">
      <c r="A28" s="7">
        <v>16</v>
      </c>
      <c r="B28" s="8" t="s">
        <v>58</v>
      </c>
      <c r="C28" s="9" t="s">
        <v>59</v>
      </c>
      <c r="D28" s="93">
        <v>75</v>
      </c>
      <c r="E28" s="93">
        <v>80</v>
      </c>
      <c r="F28" s="96">
        <f t="shared" si="0"/>
        <v>80</v>
      </c>
      <c r="G28" s="99"/>
      <c r="H28" s="100">
        <v>90</v>
      </c>
      <c r="I28" s="62"/>
      <c r="J28" s="226">
        <f t="shared" si="1"/>
        <v>59.125</v>
      </c>
      <c r="K28" s="223">
        <f t="shared" si="2"/>
        <v>71</v>
      </c>
      <c r="L28" s="95"/>
      <c r="M28" s="224">
        <f t="shared" si="3"/>
        <v>71</v>
      </c>
      <c r="N28" s="225">
        <f t="shared" si="4"/>
        <v>66.25</v>
      </c>
      <c r="O28" s="64"/>
    </row>
    <row r="29" spans="1:29" ht="15.75" customHeight="1">
      <c r="A29" s="7">
        <v>17</v>
      </c>
      <c r="B29" s="8" t="s">
        <v>60</v>
      </c>
      <c r="C29" s="9" t="s">
        <v>61</v>
      </c>
      <c r="D29" s="93">
        <v>80</v>
      </c>
      <c r="E29" s="93">
        <v>80</v>
      </c>
      <c r="F29" s="96">
        <f t="shared" si="0"/>
        <v>60</v>
      </c>
      <c r="G29" s="99"/>
      <c r="H29" s="100">
        <v>75</v>
      </c>
      <c r="I29" s="62"/>
      <c r="J29" s="226">
        <f t="shared" si="1"/>
        <v>50.25</v>
      </c>
      <c r="K29" s="223">
        <f t="shared" si="2"/>
        <v>68</v>
      </c>
      <c r="L29" s="95"/>
      <c r="M29" s="224">
        <f t="shared" si="3"/>
        <v>68</v>
      </c>
      <c r="N29" s="225">
        <f t="shared" si="4"/>
        <v>60.9</v>
      </c>
      <c r="O29" s="64"/>
    </row>
    <row r="30" spans="1:29" ht="15.75" customHeight="1">
      <c r="A30" s="7">
        <v>18</v>
      </c>
      <c r="B30" s="8" t="s">
        <v>62</v>
      </c>
      <c r="C30" s="24" t="s">
        <v>63</v>
      </c>
      <c r="D30" s="93">
        <v>75</v>
      </c>
      <c r="E30" s="93">
        <v>80</v>
      </c>
      <c r="F30" s="96">
        <f t="shared" si="0"/>
        <v>66.666666666666671</v>
      </c>
      <c r="G30" s="99"/>
      <c r="H30" s="100">
        <v>70</v>
      </c>
      <c r="I30" s="62"/>
      <c r="J30" s="226">
        <f t="shared" si="1"/>
        <v>49.458333333333336</v>
      </c>
      <c r="K30" s="223">
        <f t="shared" si="2"/>
        <v>66.666666666666671</v>
      </c>
      <c r="L30" s="95"/>
      <c r="M30" s="224">
        <f t="shared" si="3"/>
        <v>66.666666666666671</v>
      </c>
      <c r="N30" s="225">
        <f t="shared" si="4"/>
        <v>59.783333333333331</v>
      </c>
      <c r="O30" s="64"/>
    </row>
    <row r="31" spans="1:29" ht="15.75" customHeight="1">
      <c r="A31" s="7">
        <v>19</v>
      </c>
      <c r="B31" s="8" t="s">
        <v>64</v>
      </c>
      <c r="C31" s="24" t="s">
        <v>65</v>
      </c>
      <c r="D31" s="93">
        <v>90</v>
      </c>
      <c r="E31" s="93">
        <v>80</v>
      </c>
      <c r="F31" s="96">
        <f t="shared" si="0"/>
        <v>76.666666666666671</v>
      </c>
      <c r="G31" s="99"/>
      <c r="H31" s="100">
        <v>80</v>
      </c>
      <c r="I31" s="62"/>
      <c r="J31" s="226">
        <f t="shared" si="1"/>
        <v>56.083333333333336</v>
      </c>
      <c r="K31" s="223">
        <f t="shared" si="2"/>
        <v>79.333333333333329</v>
      </c>
      <c r="L31" s="95"/>
      <c r="M31" s="224">
        <f t="shared" si="3"/>
        <v>79.333333333333329</v>
      </c>
      <c r="N31" s="225">
        <f t="shared" si="4"/>
        <v>70.033333333333331</v>
      </c>
      <c r="O31" s="64"/>
    </row>
    <row r="32" spans="1:29" ht="15.75" customHeight="1">
      <c r="A32" s="7">
        <v>20</v>
      </c>
      <c r="B32" s="8" t="s">
        <v>66</v>
      </c>
      <c r="C32" s="24" t="s">
        <v>67</v>
      </c>
      <c r="D32" s="93">
        <v>80</v>
      </c>
      <c r="E32" s="93">
        <v>80</v>
      </c>
      <c r="F32" s="96">
        <f t="shared" si="0"/>
        <v>80</v>
      </c>
      <c r="G32" s="99"/>
      <c r="H32" s="100">
        <v>90</v>
      </c>
      <c r="I32" s="62"/>
      <c r="J32" s="226">
        <f t="shared" si="1"/>
        <v>59.5</v>
      </c>
      <c r="K32" s="223">
        <f t="shared" si="2"/>
        <v>92</v>
      </c>
      <c r="L32" s="95"/>
      <c r="M32" s="224">
        <f t="shared" si="3"/>
        <v>92</v>
      </c>
      <c r="N32" s="225">
        <f t="shared" si="4"/>
        <v>79</v>
      </c>
      <c r="O32" s="64"/>
    </row>
    <row r="33" spans="1:29" ht="15.75" customHeight="1">
      <c r="A33" s="7">
        <v>21</v>
      </c>
      <c r="B33" s="8" t="s">
        <v>68</v>
      </c>
      <c r="C33" s="41" t="s">
        <v>69</v>
      </c>
      <c r="D33" s="93">
        <v>75</v>
      </c>
      <c r="E33" s="93">
        <v>80</v>
      </c>
      <c r="F33" s="96">
        <f t="shared" si="0"/>
        <v>71.666666666666671</v>
      </c>
      <c r="G33" s="99"/>
      <c r="H33" s="100">
        <v>75</v>
      </c>
      <c r="I33" s="62"/>
      <c r="J33" s="226">
        <f t="shared" si="1"/>
        <v>52.208333333333336</v>
      </c>
      <c r="K33" s="223">
        <f t="shared" si="2"/>
        <v>71.333333333333329</v>
      </c>
      <c r="L33" s="95"/>
      <c r="M33" s="224">
        <f t="shared" si="3"/>
        <v>71.333333333333329</v>
      </c>
      <c r="N33" s="225">
        <f t="shared" si="4"/>
        <v>63.683333333333337</v>
      </c>
      <c r="O33" s="64"/>
    </row>
    <row r="34" spans="1:29" s="234" customFormat="1" ht="15.75" customHeight="1">
      <c r="A34" s="66">
        <v>22</v>
      </c>
      <c r="B34" s="67" t="s">
        <v>70</v>
      </c>
      <c r="C34" s="68" t="s">
        <v>71</v>
      </c>
      <c r="D34" s="70"/>
      <c r="E34" s="70">
        <v>0</v>
      </c>
      <c r="F34" s="227" t="e">
        <f t="shared" si="0"/>
        <v>#DIV/0!</v>
      </c>
      <c r="G34" s="228"/>
      <c r="H34" s="74"/>
      <c r="I34" s="71"/>
      <c r="J34" s="230" t="e">
        <f t="shared" si="1"/>
        <v>#DIV/0!</v>
      </c>
      <c r="K34" s="231" t="e">
        <f t="shared" si="2"/>
        <v>#DIV/0!</v>
      </c>
      <c r="L34" s="232"/>
      <c r="M34" s="233" t="e">
        <f t="shared" si="3"/>
        <v>#DIV/0!</v>
      </c>
      <c r="N34" s="227" t="e">
        <f t="shared" si="4"/>
        <v>#DIV/0!</v>
      </c>
      <c r="O34" s="73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</row>
    <row r="35" spans="1:29" ht="15.75" customHeight="1">
      <c r="A35" s="7">
        <v>23</v>
      </c>
      <c r="B35" s="8" t="s">
        <v>72</v>
      </c>
      <c r="C35" s="24" t="s">
        <v>73</v>
      </c>
      <c r="D35" s="93">
        <v>75</v>
      </c>
      <c r="E35" s="93">
        <v>80</v>
      </c>
      <c r="F35" s="96">
        <f t="shared" si="0"/>
        <v>66.666666666666671</v>
      </c>
      <c r="G35" s="99"/>
      <c r="H35" s="100">
        <v>85</v>
      </c>
      <c r="I35" s="62"/>
      <c r="J35" s="226">
        <f t="shared" si="1"/>
        <v>54.708333333333329</v>
      </c>
      <c r="K35" s="223">
        <f t="shared" si="2"/>
        <v>65.333333333333329</v>
      </c>
      <c r="L35" s="95"/>
      <c r="M35" s="224">
        <f t="shared" si="3"/>
        <v>65.333333333333329</v>
      </c>
      <c r="N35" s="225">
        <f t="shared" si="4"/>
        <v>61.083333333333329</v>
      </c>
      <c r="O35" s="64"/>
    </row>
    <row r="36" spans="1:29" ht="15.75" customHeight="1">
      <c r="A36" s="7">
        <v>24</v>
      </c>
      <c r="B36" s="8" t="s">
        <v>74</v>
      </c>
      <c r="C36" s="24" t="s">
        <v>75</v>
      </c>
      <c r="D36" s="93">
        <v>85</v>
      </c>
      <c r="E36" s="93">
        <v>80</v>
      </c>
      <c r="F36" s="96">
        <f t="shared" si="0"/>
        <v>80</v>
      </c>
      <c r="G36" s="99"/>
      <c r="H36" s="100">
        <v>90</v>
      </c>
      <c r="I36" s="62"/>
      <c r="J36" s="226">
        <f t="shared" si="1"/>
        <v>59.875</v>
      </c>
      <c r="K36" s="223">
        <f t="shared" si="2"/>
        <v>82</v>
      </c>
      <c r="L36" s="95"/>
      <c r="M36" s="224">
        <f t="shared" si="3"/>
        <v>82</v>
      </c>
      <c r="N36" s="225">
        <f t="shared" si="4"/>
        <v>73.150000000000006</v>
      </c>
      <c r="O36" s="64"/>
    </row>
    <row r="37" spans="1:29" ht="15.75" customHeight="1">
      <c r="A37" s="7">
        <v>25</v>
      </c>
      <c r="B37" s="8" t="s">
        <v>76</v>
      </c>
      <c r="C37" s="24" t="s">
        <v>77</v>
      </c>
      <c r="D37" s="93">
        <v>75</v>
      </c>
      <c r="E37" s="93">
        <v>80</v>
      </c>
      <c r="F37" s="96">
        <f t="shared" si="0"/>
        <v>66.666666666666671</v>
      </c>
      <c r="G37" s="99"/>
      <c r="H37" s="100">
        <v>70</v>
      </c>
      <c r="I37" s="62"/>
      <c r="J37" s="226">
        <f t="shared" si="1"/>
        <v>49.458333333333336</v>
      </c>
      <c r="K37" s="223">
        <f t="shared" si="2"/>
        <v>67.333333333333343</v>
      </c>
      <c r="L37" s="95"/>
      <c r="M37" s="224">
        <f t="shared" si="3"/>
        <v>67.333333333333343</v>
      </c>
      <c r="N37" s="225">
        <f t="shared" si="4"/>
        <v>60.183333333333337</v>
      </c>
      <c r="O37" s="64"/>
    </row>
    <row r="38" spans="1:29" s="234" customFormat="1" ht="15.75" customHeight="1">
      <c r="A38" s="66">
        <v>26</v>
      </c>
      <c r="B38" s="67" t="s">
        <v>78</v>
      </c>
      <c r="C38" s="68" t="s">
        <v>79</v>
      </c>
      <c r="D38" s="70"/>
      <c r="E38" s="70">
        <v>0</v>
      </c>
      <c r="F38" s="227" t="e">
        <f t="shared" si="0"/>
        <v>#DIV/0!</v>
      </c>
      <c r="G38" s="228"/>
      <c r="H38" s="74">
        <v>0</v>
      </c>
      <c r="I38" s="71"/>
      <c r="J38" s="230" t="e">
        <f t="shared" si="1"/>
        <v>#DIV/0!</v>
      </c>
      <c r="K38" s="231" t="e">
        <f t="shared" si="2"/>
        <v>#DIV/0!</v>
      </c>
      <c r="L38" s="232"/>
      <c r="M38" s="233" t="e">
        <f t="shared" si="3"/>
        <v>#DIV/0!</v>
      </c>
      <c r="N38" s="227" t="e">
        <f t="shared" si="4"/>
        <v>#DIV/0!</v>
      </c>
      <c r="O38" s="73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</row>
    <row r="39" spans="1:29" ht="15.75" customHeight="1">
      <c r="A39" s="7">
        <v>27</v>
      </c>
      <c r="B39" s="8" t="s">
        <v>80</v>
      </c>
      <c r="C39" s="24" t="s">
        <v>81</v>
      </c>
      <c r="D39" s="93">
        <v>75</v>
      </c>
      <c r="E39" s="93">
        <v>80</v>
      </c>
      <c r="F39" s="96">
        <f t="shared" si="0"/>
        <v>73.333333333333329</v>
      </c>
      <c r="G39" s="99"/>
      <c r="H39" s="100">
        <v>75</v>
      </c>
      <c r="I39" s="62"/>
      <c r="J39" s="226">
        <f t="shared" si="1"/>
        <v>52.541666666666664</v>
      </c>
      <c r="K39" s="223">
        <f t="shared" si="2"/>
        <v>71.333333333333329</v>
      </c>
      <c r="L39" s="95"/>
      <c r="M39" s="224">
        <f t="shared" si="3"/>
        <v>71.333333333333329</v>
      </c>
      <c r="N39" s="225">
        <f t="shared" si="4"/>
        <v>63.816666666666663</v>
      </c>
      <c r="O39" s="64"/>
    </row>
    <row r="40" spans="1:29" ht="15.75" customHeight="1">
      <c r="A40" s="7">
        <v>28</v>
      </c>
      <c r="B40" s="8" t="s">
        <v>82</v>
      </c>
      <c r="C40" s="24" t="s">
        <v>83</v>
      </c>
      <c r="D40" s="93">
        <v>75</v>
      </c>
      <c r="E40" s="93">
        <v>80</v>
      </c>
      <c r="F40" s="96">
        <f t="shared" si="0"/>
        <v>68.333333333333329</v>
      </c>
      <c r="G40" s="99"/>
      <c r="H40" s="100">
        <v>80</v>
      </c>
      <c r="I40" s="62"/>
      <c r="J40" s="226">
        <f t="shared" si="1"/>
        <v>53.291666666666664</v>
      </c>
      <c r="K40" s="223">
        <f t="shared" si="2"/>
        <v>68.333333333333329</v>
      </c>
      <c r="L40" s="95"/>
      <c r="M40" s="224">
        <f t="shared" si="3"/>
        <v>68.333333333333329</v>
      </c>
      <c r="N40" s="225">
        <f t="shared" si="4"/>
        <v>62.316666666666663</v>
      </c>
      <c r="O40" s="64"/>
    </row>
    <row r="41" spans="1:29" ht="15.75" customHeight="1">
      <c r="A41" s="7">
        <v>29</v>
      </c>
      <c r="B41" s="8" t="s">
        <v>84</v>
      </c>
      <c r="C41" s="24" t="s">
        <v>85</v>
      </c>
      <c r="D41" s="93">
        <v>75</v>
      </c>
      <c r="E41" s="93">
        <v>80</v>
      </c>
      <c r="F41" s="96">
        <f t="shared" si="0"/>
        <v>66.666666666666671</v>
      </c>
      <c r="G41" s="99"/>
      <c r="H41" s="100">
        <v>75</v>
      </c>
      <c r="I41" s="62"/>
      <c r="J41" s="226">
        <f t="shared" si="1"/>
        <v>51.208333333333336</v>
      </c>
      <c r="K41" s="223">
        <f t="shared" si="2"/>
        <v>67.333333333333329</v>
      </c>
      <c r="L41" s="95"/>
      <c r="M41" s="224">
        <f t="shared" si="3"/>
        <v>67.333333333333329</v>
      </c>
      <c r="N41" s="225">
        <f t="shared" si="4"/>
        <v>60.883333333333333</v>
      </c>
      <c r="O41" s="64"/>
    </row>
    <row r="42" spans="1:29" ht="15.75" customHeight="1">
      <c r="A42" s="7">
        <v>30</v>
      </c>
      <c r="B42" s="8" t="s">
        <v>86</v>
      </c>
      <c r="C42" s="24" t="s">
        <v>87</v>
      </c>
      <c r="D42" s="93">
        <v>75</v>
      </c>
      <c r="E42" s="93">
        <v>80</v>
      </c>
      <c r="F42" s="96">
        <f t="shared" si="0"/>
        <v>66.666666666666671</v>
      </c>
      <c r="G42" s="99"/>
      <c r="H42" s="100">
        <v>78</v>
      </c>
      <c r="I42" s="62"/>
      <c r="J42" s="226">
        <f t="shared" si="1"/>
        <v>52.258333333333333</v>
      </c>
      <c r="K42" s="223">
        <f t="shared" si="2"/>
        <v>86</v>
      </c>
      <c r="L42" s="95"/>
      <c r="M42" s="224">
        <f t="shared" si="3"/>
        <v>86</v>
      </c>
      <c r="N42" s="225">
        <f t="shared" si="4"/>
        <v>72.50333333333333</v>
      </c>
      <c r="O42" s="64"/>
    </row>
    <row r="43" spans="1:29" ht="15.75" customHeight="1">
      <c r="A43" s="7">
        <v>31</v>
      </c>
      <c r="B43" s="8" t="s">
        <v>88</v>
      </c>
      <c r="C43" s="41" t="s">
        <v>89</v>
      </c>
      <c r="D43" s="93">
        <v>75</v>
      </c>
      <c r="E43" s="93">
        <v>80</v>
      </c>
      <c r="F43" s="96">
        <f t="shared" si="0"/>
        <v>71.666666666666671</v>
      </c>
      <c r="G43" s="99"/>
      <c r="H43" s="100">
        <v>75</v>
      </c>
      <c r="I43" s="62"/>
      <c r="J43" s="226">
        <f t="shared" si="1"/>
        <v>52.208333333333336</v>
      </c>
      <c r="K43" s="223">
        <f t="shared" si="2"/>
        <v>71</v>
      </c>
      <c r="L43" s="95"/>
      <c r="M43" s="224">
        <f t="shared" si="3"/>
        <v>71</v>
      </c>
      <c r="N43" s="225">
        <f t="shared" si="4"/>
        <v>63.483333333333334</v>
      </c>
      <c r="O43" s="64"/>
    </row>
    <row r="44" spans="1:29" ht="15.75" customHeight="1">
      <c r="A44" s="7">
        <v>32</v>
      </c>
      <c r="B44" s="8" t="s">
        <v>90</v>
      </c>
      <c r="C44" s="24" t="s">
        <v>91</v>
      </c>
      <c r="D44" s="93">
        <v>75</v>
      </c>
      <c r="E44" s="93">
        <v>80</v>
      </c>
      <c r="F44" s="96">
        <f t="shared" si="0"/>
        <v>60</v>
      </c>
      <c r="G44" s="101"/>
      <c r="H44" s="100">
        <v>65</v>
      </c>
      <c r="I44" s="75"/>
      <c r="J44" s="226">
        <f t="shared" si="1"/>
        <v>46.375</v>
      </c>
      <c r="K44" s="223">
        <f t="shared" si="2"/>
        <v>50</v>
      </c>
      <c r="L44" s="95"/>
      <c r="M44" s="224">
        <f t="shared" si="3"/>
        <v>50</v>
      </c>
      <c r="N44" s="225">
        <f t="shared" si="4"/>
        <v>48.55</v>
      </c>
      <c r="O44" s="64"/>
    </row>
    <row r="45" spans="1:29" ht="15.75" customHeight="1">
      <c r="A45" s="7">
        <v>33</v>
      </c>
      <c r="B45" s="8" t="s">
        <v>92</v>
      </c>
      <c r="C45" s="24" t="s">
        <v>93</v>
      </c>
      <c r="D45" s="93">
        <v>75</v>
      </c>
      <c r="E45" s="93">
        <v>80</v>
      </c>
      <c r="F45" s="96">
        <f t="shared" si="0"/>
        <v>81.666666666666671</v>
      </c>
      <c r="G45" s="99"/>
      <c r="H45" s="100">
        <v>80</v>
      </c>
      <c r="I45" s="62"/>
      <c r="J45" s="226">
        <f t="shared" si="1"/>
        <v>55.958333333333336</v>
      </c>
      <c r="K45" s="223">
        <f t="shared" si="2"/>
        <v>92</v>
      </c>
      <c r="L45" s="95"/>
      <c r="M45" s="224">
        <f t="shared" si="3"/>
        <v>92</v>
      </c>
      <c r="N45" s="225">
        <f t="shared" si="4"/>
        <v>77.583333333333329</v>
      </c>
      <c r="O45" s="102"/>
    </row>
    <row r="46" spans="1:29" ht="15.75" customHeight="1">
      <c r="A46" s="7">
        <v>34</v>
      </c>
      <c r="B46" s="8" t="s">
        <v>94</v>
      </c>
      <c r="C46" s="24" t="s">
        <v>95</v>
      </c>
      <c r="D46" s="93">
        <v>75</v>
      </c>
      <c r="E46" s="93">
        <v>80</v>
      </c>
      <c r="F46" s="96">
        <f t="shared" si="0"/>
        <v>85</v>
      </c>
      <c r="G46" s="99"/>
      <c r="H46" s="100">
        <v>95</v>
      </c>
      <c r="I46" s="62"/>
      <c r="J46" s="226">
        <f t="shared" si="1"/>
        <v>61.875</v>
      </c>
      <c r="K46" s="223">
        <f t="shared" si="2"/>
        <v>86</v>
      </c>
      <c r="L46" s="95"/>
      <c r="M46" s="224">
        <f t="shared" si="3"/>
        <v>86</v>
      </c>
      <c r="N46" s="225">
        <f t="shared" si="4"/>
        <v>76.349999999999994</v>
      </c>
      <c r="O46" s="102"/>
    </row>
    <row r="47" spans="1:29" ht="15.75" customHeight="1">
      <c r="A47" s="7">
        <v>35</v>
      </c>
      <c r="B47" s="8" t="s">
        <v>96</v>
      </c>
      <c r="C47" s="24" t="s">
        <v>97</v>
      </c>
      <c r="D47" s="93">
        <v>75</v>
      </c>
      <c r="E47" s="93">
        <v>80</v>
      </c>
      <c r="F47" s="96">
        <f t="shared" si="0"/>
        <v>66.666666666666671</v>
      </c>
      <c r="G47" s="99"/>
      <c r="H47" s="100">
        <v>70</v>
      </c>
      <c r="I47" s="62"/>
      <c r="J47" s="226">
        <f t="shared" si="1"/>
        <v>49.458333333333336</v>
      </c>
      <c r="K47" s="223">
        <f t="shared" si="2"/>
        <v>74</v>
      </c>
      <c r="L47" s="95"/>
      <c r="M47" s="224">
        <f t="shared" si="3"/>
        <v>74</v>
      </c>
      <c r="N47" s="225">
        <f t="shared" si="4"/>
        <v>64.183333333333337</v>
      </c>
      <c r="O47" s="102"/>
    </row>
    <row r="48" spans="1:29" ht="15.75" customHeight="1">
      <c r="A48" s="7">
        <v>36</v>
      </c>
      <c r="B48" s="8" t="s">
        <v>98</v>
      </c>
      <c r="C48" s="24" t="s">
        <v>99</v>
      </c>
      <c r="D48" s="93">
        <v>90</v>
      </c>
      <c r="E48" s="93">
        <v>80</v>
      </c>
      <c r="F48" s="96">
        <f t="shared" si="0"/>
        <v>75</v>
      </c>
      <c r="G48" s="99"/>
      <c r="H48" s="100">
        <v>80</v>
      </c>
      <c r="I48" s="62"/>
      <c r="J48" s="226">
        <f t="shared" si="1"/>
        <v>55.75</v>
      </c>
      <c r="K48" s="223">
        <f t="shared" si="2"/>
        <v>92</v>
      </c>
      <c r="L48" s="95"/>
      <c r="M48" s="224">
        <f t="shared" si="3"/>
        <v>92</v>
      </c>
      <c r="N48" s="225">
        <f t="shared" si="4"/>
        <v>77.5</v>
      </c>
      <c r="O48" s="102"/>
    </row>
    <row r="49" spans="1:15" ht="15.75" customHeight="1">
      <c r="A49" s="7">
        <v>37</v>
      </c>
      <c r="B49" s="8" t="s">
        <v>100</v>
      </c>
      <c r="C49" s="24" t="s">
        <v>101</v>
      </c>
      <c r="D49" s="93">
        <v>80</v>
      </c>
      <c r="E49" s="93">
        <v>80</v>
      </c>
      <c r="F49" s="96">
        <f t="shared" si="0"/>
        <v>75</v>
      </c>
      <c r="G49" s="99"/>
      <c r="H49" s="100">
        <v>90</v>
      </c>
      <c r="I49" s="62"/>
      <c r="J49" s="226">
        <f t="shared" si="1"/>
        <v>58.5</v>
      </c>
      <c r="K49" s="223">
        <f t="shared" si="2"/>
        <v>91.333333333333329</v>
      </c>
      <c r="L49" s="95"/>
      <c r="M49" s="224">
        <f t="shared" si="3"/>
        <v>91.333333333333329</v>
      </c>
      <c r="N49" s="225">
        <f t="shared" si="4"/>
        <v>78.2</v>
      </c>
      <c r="O49" s="102"/>
    </row>
    <row r="50" spans="1:15" ht="15.75" customHeight="1">
      <c r="A50" s="7">
        <v>38</v>
      </c>
      <c r="B50" s="8" t="s">
        <v>102</v>
      </c>
      <c r="C50" s="24" t="s">
        <v>103</v>
      </c>
      <c r="D50" s="93">
        <v>85</v>
      </c>
      <c r="E50" s="93">
        <v>80</v>
      </c>
      <c r="F50" s="96">
        <f t="shared" si="0"/>
        <v>75</v>
      </c>
      <c r="G50" s="103"/>
      <c r="H50" s="100">
        <v>90</v>
      </c>
      <c r="I50" s="104"/>
      <c r="J50" s="226">
        <f t="shared" si="1"/>
        <v>58.875</v>
      </c>
      <c r="K50" s="223">
        <f t="shared" si="2"/>
        <v>92</v>
      </c>
      <c r="L50" s="95"/>
      <c r="M50" s="224">
        <f t="shared" si="3"/>
        <v>92</v>
      </c>
      <c r="N50" s="225">
        <f t="shared" si="4"/>
        <v>78.75</v>
      </c>
      <c r="O50" s="105"/>
    </row>
    <row r="51" spans="1:15" ht="15.75" customHeight="1">
      <c r="A51" s="7">
        <v>39</v>
      </c>
      <c r="B51" s="8" t="s">
        <v>104</v>
      </c>
      <c r="C51" s="24" t="s">
        <v>105</v>
      </c>
      <c r="D51" s="93">
        <v>90</v>
      </c>
      <c r="E51" s="93">
        <v>80</v>
      </c>
      <c r="F51" s="96">
        <f t="shared" si="0"/>
        <v>81.666666666666671</v>
      </c>
      <c r="G51" s="106"/>
      <c r="H51" s="100">
        <v>95</v>
      </c>
      <c r="I51" s="80"/>
      <c r="J51" s="226">
        <f t="shared" si="1"/>
        <v>62.333333333333336</v>
      </c>
      <c r="K51" s="223">
        <f t="shared" si="2"/>
        <v>92</v>
      </c>
      <c r="L51" s="95"/>
      <c r="M51" s="224">
        <f t="shared" si="3"/>
        <v>92</v>
      </c>
      <c r="N51" s="225">
        <f t="shared" si="4"/>
        <v>80.133333333333326</v>
      </c>
      <c r="O51" s="16"/>
    </row>
    <row r="52" spans="1:15" ht="15.75" customHeight="1">
      <c r="A52" s="7">
        <v>40</v>
      </c>
      <c r="B52" s="8">
        <v>220511043</v>
      </c>
      <c r="C52" s="24" t="s">
        <v>106</v>
      </c>
      <c r="D52" s="93">
        <v>75</v>
      </c>
      <c r="E52" s="93">
        <v>80</v>
      </c>
      <c r="F52" s="96">
        <f t="shared" si="0"/>
        <v>60</v>
      </c>
      <c r="G52" s="106"/>
      <c r="H52" s="100">
        <v>70</v>
      </c>
      <c r="I52" s="80"/>
      <c r="J52" s="226">
        <f t="shared" si="1"/>
        <v>48.125</v>
      </c>
      <c r="K52" s="223">
        <f t="shared" si="2"/>
        <v>72</v>
      </c>
      <c r="L52" s="95"/>
      <c r="M52" s="224">
        <f t="shared" si="3"/>
        <v>72</v>
      </c>
      <c r="N52" s="225">
        <f t="shared" si="4"/>
        <v>62.449999999999996</v>
      </c>
      <c r="O52" s="16"/>
    </row>
    <row r="53" spans="1:15" ht="15.75" customHeight="1">
      <c r="A53" s="7">
        <v>41</v>
      </c>
      <c r="B53" s="8">
        <v>220511044</v>
      </c>
      <c r="C53" s="48" t="s">
        <v>107</v>
      </c>
      <c r="D53" s="93">
        <v>75</v>
      </c>
      <c r="E53" s="93">
        <v>80</v>
      </c>
      <c r="F53" s="96">
        <f t="shared" si="0"/>
        <v>60</v>
      </c>
      <c r="G53" s="106"/>
      <c r="H53" s="100">
        <v>75</v>
      </c>
      <c r="I53" s="80"/>
      <c r="J53" s="226">
        <f t="shared" si="1"/>
        <v>49.875</v>
      </c>
      <c r="K53" s="223">
        <f t="shared" si="2"/>
        <v>91.333333333333329</v>
      </c>
      <c r="L53" s="95"/>
      <c r="M53" s="224">
        <f t="shared" si="3"/>
        <v>91.333333333333329</v>
      </c>
      <c r="N53" s="225">
        <f t="shared" si="4"/>
        <v>74.75</v>
      </c>
      <c r="O53" s="16"/>
    </row>
    <row r="54" spans="1:15" ht="15.75" customHeight="1">
      <c r="A54" s="7">
        <v>42</v>
      </c>
      <c r="B54" s="49">
        <v>220511045</v>
      </c>
      <c r="C54" s="9" t="s">
        <v>108</v>
      </c>
      <c r="D54" s="93">
        <v>75</v>
      </c>
      <c r="E54" s="93">
        <v>80</v>
      </c>
      <c r="F54" s="96">
        <f t="shared" si="0"/>
        <v>73.333333333333329</v>
      </c>
      <c r="G54" s="106"/>
      <c r="H54" s="100">
        <v>80</v>
      </c>
      <c r="I54" s="80"/>
      <c r="J54" s="226">
        <f t="shared" si="1"/>
        <v>54.291666666666664</v>
      </c>
      <c r="K54" s="223">
        <f t="shared" si="2"/>
        <v>92</v>
      </c>
      <c r="L54" s="95"/>
      <c r="M54" s="224">
        <f t="shared" si="3"/>
        <v>92</v>
      </c>
      <c r="N54" s="225">
        <f t="shared" si="4"/>
        <v>76.916666666666657</v>
      </c>
      <c r="O54" s="16"/>
    </row>
    <row r="55" spans="1:15" ht="15.75" customHeight="1">
      <c r="A55" s="7">
        <v>43</v>
      </c>
      <c r="B55" s="49">
        <v>220511046</v>
      </c>
      <c r="C55" s="50" t="s">
        <v>109</v>
      </c>
      <c r="D55" s="93">
        <v>75</v>
      </c>
      <c r="E55" s="93">
        <v>80</v>
      </c>
      <c r="F55" s="96">
        <f t="shared" si="0"/>
        <v>80</v>
      </c>
      <c r="G55" s="106"/>
      <c r="H55" s="100">
        <v>75</v>
      </c>
      <c r="I55" s="80"/>
      <c r="J55" s="226">
        <f t="shared" si="1"/>
        <v>53.875</v>
      </c>
      <c r="K55" s="223">
        <f t="shared" si="2"/>
        <v>75.666666666666671</v>
      </c>
      <c r="L55" s="95"/>
      <c r="M55" s="224">
        <f t="shared" si="3"/>
        <v>75.666666666666671</v>
      </c>
      <c r="N55" s="225">
        <f t="shared" si="4"/>
        <v>66.95</v>
      </c>
      <c r="O55" s="16"/>
    </row>
    <row r="56" spans="1:15" ht="15.75" customHeight="1">
      <c r="A56" s="7">
        <v>44</v>
      </c>
      <c r="B56" s="10">
        <v>220511047</v>
      </c>
      <c r="C56" s="51" t="s">
        <v>110</v>
      </c>
      <c r="D56" s="93">
        <v>75</v>
      </c>
      <c r="E56" s="93">
        <v>80</v>
      </c>
      <c r="F56" s="96">
        <f t="shared" si="0"/>
        <v>65</v>
      </c>
      <c r="G56" s="106"/>
      <c r="H56" s="108">
        <v>55</v>
      </c>
      <c r="I56" s="80"/>
      <c r="J56" s="226">
        <f t="shared" si="1"/>
        <v>43.875</v>
      </c>
      <c r="K56" s="223">
        <f t="shared" si="2"/>
        <v>71.333333333333329</v>
      </c>
      <c r="L56" s="95"/>
      <c r="M56" s="224">
        <f t="shared" si="3"/>
        <v>71.333333333333329</v>
      </c>
      <c r="N56" s="225">
        <f t="shared" si="4"/>
        <v>60.349999999999994</v>
      </c>
      <c r="O56" s="16"/>
    </row>
    <row r="57" spans="1:15" ht="15.75" customHeight="1">
      <c r="A57" s="7">
        <v>45</v>
      </c>
      <c r="B57" s="49">
        <v>220511048</v>
      </c>
      <c r="C57" s="9" t="s">
        <v>111</v>
      </c>
      <c r="D57" s="93">
        <v>75</v>
      </c>
      <c r="E57" s="93">
        <v>80</v>
      </c>
      <c r="F57" s="96">
        <f t="shared" si="0"/>
        <v>80</v>
      </c>
      <c r="G57" s="80"/>
      <c r="H57" s="100">
        <v>80</v>
      </c>
      <c r="I57" s="80"/>
      <c r="J57" s="226">
        <f t="shared" si="1"/>
        <v>55.625</v>
      </c>
      <c r="K57" s="223">
        <f t="shared" si="2"/>
        <v>86</v>
      </c>
      <c r="L57" s="95"/>
      <c r="M57" s="224">
        <f t="shared" si="3"/>
        <v>86</v>
      </c>
      <c r="N57" s="225">
        <f t="shared" si="4"/>
        <v>73.849999999999994</v>
      </c>
      <c r="O57" s="16"/>
    </row>
    <row r="58" spans="1:15" ht="15.75" customHeight="1">
      <c r="A58" s="7">
        <v>46</v>
      </c>
      <c r="B58" s="10">
        <v>220511050</v>
      </c>
      <c r="C58" s="51" t="s">
        <v>112</v>
      </c>
      <c r="D58" s="93">
        <v>75</v>
      </c>
      <c r="E58" s="93">
        <v>80</v>
      </c>
      <c r="F58" s="96">
        <f t="shared" si="0"/>
        <v>81.666666666666671</v>
      </c>
      <c r="G58" s="80"/>
      <c r="H58" s="100">
        <v>80</v>
      </c>
      <c r="I58" s="80"/>
      <c r="J58" s="226">
        <f t="shared" si="1"/>
        <v>55.958333333333336</v>
      </c>
      <c r="K58" s="223">
        <f t="shared" si="2"/>
        <v>80</v>
      </c>
      <c r="L58" s="95"/>
      <c r="M58" s="224">
        <f t="shared" si="3"/>
        <v>80</v>
      </c>
      <c r="N58" s="225">
        <f t="shared" si="4"/>
        <v>70.38333333333334</v>
      </c>
      <c r="O58" s="16"/>
    </row>
    <row r="59" spans="1:15" ht="15.75" customHeight="1">
      <c r="A59" s="82"/>
      <c r="B59" s="83"/>
      <c r="C59" s="84"/>
      <c r="D59" s="85"/>
      <c r="E59" s="85"/>
      <c r="F59" s="85"/>
      <c r="G59" s="85"/>
      <c r="H59" s="85"/>
      <c r="I59" s="85"/>
      <c r="J59" s="86"/>
      <c r="K59" s="86"/>
      <c r="L59" s="86"/>
      <c r="M59" s="85"/>
      <c r="N59" s="86"/>
      <c r="O59" s="1"/>
    </row>
    <row r="60" spans="1:15" ht="15.75" customHeight="1">
      <c r="A60" s="82"/>
      <c r="B60" s="83"/>
      <c r="C60" s="84"/>
      <c r="D60" s="85"/>
      <c r="E60" s="85"/>
      <c r="F60" s="85"/>
      <c r="G60" s="85"/>
      <c r="H60" s="85"/>
      <c r="I60" s="85"/>
      <c r="J60" s="86"/>
      <c r="K60" s="86"/>
      <c r="L60" s="86"/>
      <c r="M60" s="85"/>
      <c r="N60" s="86"/>
      <c r="O60" s="1"/>
    </row>
    <row r="61" spans="1:15" ht="15.75" customHeight="1">
      <c r="A61" s="82"/>
      <c r="B61" s="83"/>
      <c r="C61" s="84"/>
      <c r="D61" s="85" t="s">
        <v>132</v>
      </c>
      <c r="E61" s="85" t="s">
        <v>133</v>
      </c>
      <c r="F61" s="85" t="s">
        <v>134</v>
      </c>
      <c r="G61" s="85"/>
      <c r="H61" s="85" t="s">
        <v>135</v>
      </c>
      <c r="I61" s="172" t="s">
        <v>163</v>
      </c>
      <c r="J61" s="86" t="s">
        <v>160</v>
      </c>
      <c r="K61" s="86" t="s">
        <v>161</v>
      </c>
      <c r="L61" s="86" t="s">
        <v>162</v>
      </c>
      <c r="M61" s="38" t="s">
        <v>164</v>
      </c>
      <c r="N61" s="86"/>
      <c r="O61" s="1"/>
    </row>
    <row r="62" spans="1:15" ht="15.75" customHeight="1">
      <c r="A62" s="82"/>
      <c r="B62" s="8" t="s">
        <v>21</v>
      </c>
      <c r="C62" s="9" t="s">
        <v>22</v>
      </c>
      <c r="D62" s="85">
        <v>80</v>
      </c>
      <c r="E62" s="85">
        <v>80</v>
      </c>
      <c r="F62">
        <v>80</v>
      </c>
      <c r="G62" s="85"/>
      <c r="H62" s="85">
        <v>100</v>
      </c>
      <c r="I62" s="171">
        <f>80*40%+100*60%</f>
        <v>92</v>
      </c>
      <c r="J62" s="86">
        <v>80</v>
      </c>
      <c r="K62" s="86">
        <v>80</v>
      </c>
      <c r="L62" s="86">
        <v>80</v>
      </c>
      <c r="M62" s="175">
        <f>AVERAGE(J62:L62)</f>
        <v>80</v>
      </c>
      <c r="N62" s="86"/>
      <c r="O62" s="1"/>
    </row>
    <row r="63" spans="1:15" ht="15.75" customHeight="1">
      <c r="A63" s="82"/>
      <c r="B63" s="8" t="s">
        <v>25</v>
      </c>
      <c r="C63" s="17" t="s">
        <v>26</v>
      </c>
      <c r="D63" s="85">
        <v>80</v>
      </c>
      <c r="E63" s="85">
        <v>80</v>
      </c>
      <c r="F63" s="85">
        <v>80</v>
      </c>
      <c r="G63" s="85"/>
      <c r="H63" s="85">
        <v>100</v>
      </c>
      <c r="I63" s="171">
        <f>AVERAGE(D63:F63)*40%+H63*60%</f>
        <v>92</v>
      </c>
      <c r="J63" s="86">
        <v>80</v>
      </c>
      <c r="K63" s="86">
        <v>85</v>
      </c>
      <c r="L63" s="86">
        <v>80</v>
      </c>
      <c r="M63" s="175">
        <f t="shared" ref="M63:M107" si="5">AVERAGE(J63:L63)</f>
        <v>81.666666666666671</v>
      </c>
      <c r="N63" s="86"/>
      <c r="O63" s="1"/>
    </row>
    <row r="64" spans="1:15" ht="15.75" customHeight="1">
      <c r="A64" s="82"/>
      <c r="B64" s="8" t="s">
        <v>28</v>
      </c>
      <c r="C64" s="9" t="s">
        <v>29</v>
      </c>
      <c r="D64" s="85">
        <v>80</v>
      </c>
      <c r="E64" s="85">
        <v>80</v>
      </c>
      <c r="F64" s="85">
        <v>80</v>
      </c>
      <c r="G64" s="85"/>
      <c r="H64" s="85">
        <v>90</v>
      </c>
      <c r="I64" s="171">
        <f t="shared" ref="I64:I107" si="6">AVERAGE(D64:F64)*40%+H64*60%</f>
        <v>86</v>
      </c>
      <c r="J64" s="86">
        <v>80</v>
      </c>
      <c r="K64" s="86">
        <v>40</v>
      </c>
      <c r="L64" s="86">
        <v>80</v>
      </c>
      <c r="M64" s="175">
        <f t="shared" si="5"/>
        <v>66.666666666666671</v>
      </c>
      <c r="N64" s="86"/>
      <c r="O64" s="109"/>
    </row>
    <row r="65" spans="1:15" ht="15.75" customHeight="1">
      <c r="A65" s="82"/>
      <c r="B65" s="8" t="s">
        <v>31</v>
      </c>
      <c r="C65" s="9" t="s">
        <v>32</v>
      </c>
      <c r="D65" s="85">
        <v>80</v>
      </c>
      <c r="E65" s="85">
        <v>80</v>
      </c>
      <c r="F65" s="85">
        <v>80</v>
      </c>
      <c r="G65" s="85"/>
      <c r="H65" s="85">
        <v>80</v>
      </c>
      <c r="I65" s="171">
        <f t="shared" si="6"/>
        <v>80</v>
      </c>
      <c r="J65" s="86">
        <v>85</v>
      </c>
      <c r="K65" s="86">
        <v>85</v>
      </c>
      <c r="L65" s="86">
        <v>80</v>
      </c>
      <c r="M65" s="175">
        <f t="shared" si="5"/>
        <v>83.333333333333329</v>
      </c>
      <c r="N65" s="86"/>
      <c r="O65" s="1"/>
    </row>
    <row r="66" spans="1:15" ht="15.75" customHeight="1">
      <c r="A66" s="82"/>
      <c r="B66" s="8" t="s">
        <v>34</v>
      </c>
      <c r="C66" s="24" t="s">
        <v>35</v>
      </c>
      <c r="D66" s="85">
        <v>80</v>
      </c>
      <c r="E66" s="85">
        <v>80</v>
      </c>
      <c r="F66" s="85">
        <v>80</v>
      </c>
      <c r="G66" s="85"/>
      <c r="H66" s="85">
        <v>80</v>
      </c>
      <c r="I66" s="171">
        <f t="shared" si="6"/>
        <v>80</v>
      </c>
      <c r="J66" s="85">
        <v>80</v>
      </c>
      <c r="K66" s="85">
        <v>85</v>
      </c>
      <c r="L66" s="85">
        <v>80</v>
      </c>
      <c r="M66" s="175">
        <f t="shared" si="5"/>
        <v>81.666666666666671</v>
      </c>
      <c r="N66" s="85"/>
      <c r="O66" s="110"/>
    </row>
    <row r="67" spans="1:15" ht="15.75" customHeight="1">
      <c r="A67" s="38"/>
      <c r="B67" s="8" t="s">
        <v>37</v>
      </c>
      <c r="C67" s="24" t="s">
        <v>38</v>
      </c>
      <c r="D67" s="38">
        <v>80</v>
      </c>
      <c r="E67" s="38">
        <v>70</v>
      </c>
      <c r="F67" s="38">
        <v>70</v>
      </c>
      <c r="H67">
        <v>90</v>
      </c>
      <c r="I67" s="171">
        <f t="shared" si="6"/>
        <v>83.333333333333329</v>
      </c>
      <c r="J67">
        <v>80</v>
      </c>
      <c r="K67" s="86">
        <v>70</v>
      </c>
      <c r="L67" s="86">
        <v>70</v>
      </c>
      <c r="M67" s="175">
        <f t="shared" si="5"/>
        <v>73.333333333333329</v>
      </c>
    </row>
    <row r="68" spans="1:15" ht="15.75" customHeight="1">
      <c r="A68" s="38"/>
      <c r="B68" s="8" t="s">
        <v>40</v>
      </c>
      <c r="C68" s="24" t="s">
        <v>41</v>
      </c>
      <c r="D68">
        <v>70</v>
      </c>
      <c r="E68">
        <v>70</v>
      </c>
      <c r="F68">
        <v>70</v>
      </c>
      <c r="H68">
        <v>60</v>
      </c>
      <c r="I68" s="171">
        <f t="shared" si="6"/>
        <v>64</v>
      </c>
      <c r="J68" s="86">
        <v>75</v>
      </c>
      <c r="K68" s="86">
        <v>75</v>
      </c>
      <c r="L68" s="86">
        <v>70</v>
      </c>
      <c r="M68" s="175">
        <f t="shared" si="5"/>
        <v>73.333333333333329</v>
      </c>
    </row>
    <row r="69" spans="1:15" ht="15.75" customHeight="1">
      <c r="A69" s="38"/>
      <c r="B69" s="8" t="s">
        <v>42</v>
      </c>
      <c r="C69" s="9" t="s">
        <v>43</v>
      </c>
      <c r="D69">
        <v>80</v>
      </c>
      <c r="E69">
        <v>80</v>
      </c>
      <c r="F69">
        <v>80</v>
      </c>
      <c r="H69">
        <v>65</v>
      </c>
      <c r="I69" s="171">
        <f t="shared" si="6"/>
        <v>71</v>
      </c>
      <c r="J69" s="86">
        <v>60</v>
      </c>
      <c r="K69">
        <v>60</v>
      </c>
      <c r="L69">
        <v>80</v>
      </c>
      <c r="M69" s="175">
        <f t="shared" si="5"/>
        <v>66.666666666666671</v>
      </c>
    </row>
    <row r="70" spans="1:15" ht="15.75" customHeight="1">
      <c r="A70" s="38"/>
      <c r="B70" s="8" t="s">
        <v>44</v>
      </c>
      <c r="C70" s="24" t="s">
        <v>45</v>
      </c>
      <c r="D70">
        <v>75</v>
      </c>
      <c r="E70">
        <v>80</v>
      </c>
      <c r="F70">
        <v>80</v>
      </c>
      <c r="H70">
        <v>70</v>
      </c>
      <c r="I70" s="171">
        <f t="shared" si="6"/>
        <v>73.333333333333329</v>
      </c>
      <c r="J70">
        <v>85</v>
      </c>
      <c r="K70">
        <v>80</v>
      </c>
      <c r="L70">
        <v>75</v>
      </c>
      <c r="M70" s="175">
        <f t="shared" si="5"/>
        <v>80</v>
      </c>
    </row>
    <row r="71" spans="1:15" ht="15.75" customHeight="1">
      <c r="A71" s="38"/>
      <c r="B71" s="8" t="s">
        <v>46</v>
      </c>
      <c r="C71" s="9" t="s">
        <v>47</v>
      </c>
      <c r="D71">
        <v>0</v>
      </c>
      <c r="E71">
        <v>70</v>
      </c>
      <c r="F71">
        <v>70</v>
      </c>
      <c r="H71">
        <v>70</v>
      </c>
      <c r="I71" s="171">
        <f t="shared" si="6"/>
        <v>60.666666666666671</v>
      </c>
      <c r="J71">
        <v>60</v>
      </c>
      <c r="K71">
        <v>80</v>
      </c>
      <c r="L71">
        <v>80</v>
      </c>
      <c r="M71" s="175">
        <f t="shared" si="5"/>
        <v>73.333333333333329</v>
      </c>
    </row>
    <row r="72" spans="1:15" ht="15.75" customHeight="1">
      <c r="A72" s="38"/>
      <c r="B72" s="8" t="s">
        <v>48</v>
      </c>
      <c r="C72" s="9" t="s">
        <v>49</v>
      </c>
      <c r="D72">
        <v>70</v>
      </c>
      <c r="E72">
        <v>70</v>
      </c>
      <c r="F72">
        <v>70</v>
      </c>
      <c r="H72">
        <v>70</v>
      </c>
      <c r="I72" s="171">
        <f t="shared" si="6"/>
        <v>70</v>
      </c>
      <c r="J72">
        <v>85</v>
      </c>
      <c r="K72">
        <v>85</v>
      </c>
      <c r="L72">
        <v>80</v>
      </c>
      <c r="M72" s="175">
        <f t="shared" si="5"/>
        <v>83.333333333333329</v>
      </c>
    </row>
    <row r="73" spans="1:15" s="174" customFormat="1" ht="15.75" customHeight="1">
      <c r="A73" s="218"/>
      <c r="B73" s="219" t="s">
        <v>50</v>
      </c>
      <c r="C73" s="220" t="s">
        <v>51</v>
      </c>
      <c r="I73" s="173" t="e">
        <f t="shared" si="6"/>
        <v>#DIV/0!</v>
      </c>
      <c r="M73" s="221" t="e">
        <f t="shared" si="5"/>
        <v>#DIV/0!</v>
      </c>
    </row>
    <row r="74" spans="1:15" s="174" customFormat="1" ht="15.75" customHeight="1">
      <c r="A74" s="218"/>
      <c r="B74" s="219" t="s">
        <v>52</v>
      </c>
      <c r="C74" s="220" t="s">
        <v>53</v>
      </c>
      <c r="I74" s="173" t="e">
        <f t="shared" si="6"/>
        <v>#DIV/0!</v>
      </c>
      <c r="M74" s="221" t="e">
        <f t="shared" si="5"/>
        <v>#DIV/0!</v>
      </c>
    </row>
    <row r="75" spans="1:15" ht="15.75" customHeight="1">
      <c r="A75" s="38"/>
      <c r="B75" s="8" t="s">
        <v>54</v>
      </c>
      <c r="C75" s="9" t="s">
        <v>55</v>
      </c>
      <c r="D75">
        <v>60</v>
      </c>
      <c r="E75">
        <v>80</v>
      </c>
      <c r="F75">
        <v>80</v>
      </c>
      <c r="H75">
        <v>60</v>
      </c>
      <c r="I75" s="171">
        <f t="shared" si="6"/>
        <v>65.333333333333329</v>
      </c>
      <c r="J75">
        <v>75</v>
      </c>
      <c r="K75">
        <v>60</v>
      </c>
      <c r="L75">
        <v>75</v>
      </c>
      <c r="M75" s="175">
        <f t="shared" si="5"/>
        <v>70</v>
      </c>
    </row>
    <row r="76" spans="1:15" ht="15.75" customHeight="1">
      <c r="A76" s="38"/>
      <c r="B76" s="8" t="s">
        <v>56</v>
      </c>
      <c r="C76" s="24" t="s">
        <v>57</v>
      </c>
      <c r="D76">
        <v>80</v>
      </c>
      <c r="E76">
        <v>80</v>
      </c>
      <c r="F76">
        <v>60</v>
      </c>
      <c r="H76">
        <v>60</v>
      </c>
      <c r="I76" s="171">
        <f t="shared" si="6"/>
        <v>65.333333333333329</v>
      </c>
      <c r="J76">
        <v>80</v>
      </c>
      <c r="K76">
        <v>60</v>
      </c>
      <c r="L76">
        <v>60</v>
      </c>
      <c r="M76" s="175">
        <f t="shared" si="5"/>
        <v>66.666666666666671</v>
      </c>
    </row>
    <row r="77" spans="1:15" ht="15.75" customHeight="1">
      <c r="A77" s="38"/>
      <c r="B77" s="8" t="s">
        <v>58</v>
      </c>
      <c r="C77" s="9" t="s">
        <v>59</v>
      </c>
      <c r="D77">
        <v>80</v>
      </c>
      <c r="E77">
        <v>80</v>
      </c>
      <c r="F77">
        <v>80</v>
      </c>
      <c r="H77">
        <v>65</v>
      </c>
      <c r="I77" s="171">
        <f t="shared" si="6"/>
        <v>71</v>
      </c>
      <c r="J77">
        <v>80</v>
      </c>
      <c r="K77">
        <v>80</v>
      </c>
      <c r="L77">
        <v>80</v>
      </c>
      <c r="M77" s="175">
        <f t="shared" si="5"/>
        <v>80</v>
      </c>
    </row>
    <row r="78" spans="1:15" ht="15.75" customHeight="1">
      <c r="A78" s="38"/>
      <c r="B78" s="8" t="s">
        <v>60</v>
      </c>
      <c r="C78" s="9" t="s">
        <v>61</v>
      </c>
      <c r="D78">
        <v>80</v>
      </c>
      <c r="E78">
        <v>80</v>
      </c>
      <c r="F78">
        <v>80</v>
      </c>
      <c r="H78">
        <v>60</v>
      </c>
      <c r="I78" s="171">
        <f t="shared" si="6"/>
        <v>68</v>
      </c>
      <c r="J78">
        <v>60</v>
      </c>
      <c r="K78">
        <v>60</v>
      </c>
      <c r="L78">
        <v>60</v>
      </c>
      <c r="M78" s="175">
        <f t="shared" si="5"/>
        <v>60</v>
      </c>
    </row>
    <row r="79" spans="1:15" ht="15.75" customHeight="1">
      <c r="A79" s="38"/>
      <c r="B79" s="8" t="s">
        <v>62</v>
      </c>
      <c r="C79" s="24" t="s">
        <v>63</v>
      </c>
      <c r="D79">
        <v>70</v>
      </c>
      <c r="E79">
        <v>80</v>
      </c>
      <c r="F79">
        <v>80</v>
      </c>
      <c r="H79">
        <v>60</v>
      </c>
      <c r="I79" s="171">
        <f t="shared" si="6"/>
        <v>66.666666666666671</v>
      </c>
      <c r="J79">
        <v>60</v>
      </c>
      <c r="K79">
        <v>60</v>
      </c>
      <c r="L79">
        <v>80</v>
      </c>
      <c r="M79" s="175">
        <f t="shared" si="5"/>
        <v>66.666666666666671</v>
      </c>
    </row>
    <row r="80" spans="1:15" ht="15.75" customHeight="1">
      <c r="A80" s="38"/>
      <c r="B80" s="8" t="s">
        <v>64</v>
      </c>
      <c r="C80" s="24" t="s">
        <v>65</v>
      </c>
      <c r="D80">
        <v>75</v>
      </c>
      <c r="E80">
        <v>80</v>
      </c>
      <c r="F80">
        <v>80</v>
      </c>
      <c r="H80">
        <v>80</v>
      </c>
      <c r="I80" s="171">
        <f t="shared" si="6"/>
        <v>79.333333333333329</v>
      </c>
      <c r="J80">
        <v>80</v>
      </c>
      <c r="K80">
        <v>75</v>
      </c>
      <c r="L80">
        <v>75</v>
      </c>
      <c r="M80" s="175">
        <f t="shared" si="5"/>
        <v>76.666666666666671</v>
      </c>
    </row>
    <row r="81" spans="1:13" ht="15.75" customHeight="1">
      <c r="A81" s="38"/>
      <c r="B81" s="8" t="s">
        <v>66</v>
      </c>
      <c r="C81" s="24" t="s">
        <v>67</v>
      </c>
      <c r="D81">
        <v>80</v>
      </c>
      <c r="E81">
        <v>80</v>
      </c>
      <c r="F81">
        <v>80</v>
      </c>
      <c r="H81">
        <v>100</v>
      </c>
      <c r="I81" s="171">
        <f t="shared" si="6"/>
        <v>92</v>
      </c>
      <c r="J81">
        <v>85</v>
      </c>
      <c r="K81">
        <v>80</v>
      </c>
      <c r="L81">
        <v>75</v>
      </c>
      <c r="M81" s="175">
        <f t="shared" si="5"/>
        <v>80</v>
      </c>
    </row>
    <row r="82" spans="1:13" ht="15.75" customHeight="1">
      <c r="A82" s="38"/>
      <c r="B82" s="8" t="s">
        <v>68</v>
      </c>
      <c r="C82" s="41" t="s">
        <v>69</v>
      </c>
      <c r="D82">
        <v>60</v>
      </c>
      <c r="E82">
        <v>80</v>
      </c>
      <c r="F82">
        <v>80</v>
      </c>
      <c r="H82">
        <v>70</v>
      </c>
      <c r="I82" s="171">
        <f t="shared" si="6"/>
        <v>71.333333333333329</v>
      </c>
      <c r="J82">
        <v>80</v>
      </c>
      <c r="K82">
        <v>60</v>
      </c>
      <c r="L82">
        <v>75</v>
      </c>
      <c r="M82" s="175">
        <f t="shared" si="5"/>
        <v>71.666666666666671</v>
      </c>
    </row>
    <row r="83" spans="1:13" s="174" customFormat="1" ht="15.75" customHeight="1">
      <c r="A83" s="218"/>
      <c r="B83" s="219" t="s">
        <v>70</v>
      </c>
      <c r="C83" s="220" t="s">
        <v>71</v>
      </c>
      <c r="I83" s="173" t="e">
        <f t="shared" si="6"/>
        <v>#DIV/0!</v>
      </c>
      <c r="M83" s="221" t="e">
        <f t="shared" si="5"/>
        <v>#DIV/0!</v>
      </c>
    </row>
    <row r="84" spans="1:13" ht="15.75" customHeight="1">
      <c r="A84" s="38"/>
      <c r="B84" s="8" t="s">
        <v>72</v>
      </c>
      <c r="C84" s="24" t="s">
        <v>73</v>
      </c>
      <c r="D84">
        <v>60</v>
      </c>
      <c r="E84">
        <v>80</v>
      </c>
      <c r="F84">
        <v>80</v>
      </c>
      <c r="H84">
        <v>60</v>
      </c>
      <c r="I84" s="171">
        <f t="shared" si="6"/>
        <v>65.333333333333329</v>
      </c>
      <c r="J84">
        <v>60</v>
      </c>
      <c r="K84">
        <v>60</v>
      </c>
      <c r="L84">
        <v>80</v>
      </c>
      <c r="M84" s="175">
        <f t="shared" si="5"/>
        <v>66.666666666666671</v>
      </c>
    </row>
    <row r="85" spans="1:13" ht="15.75" customHeight="1">
      <c r="A85" s="38"/>
      <c r="B85" s="8" t="s">
        <v>74</v>
      </c>
      <c r="C85" s="24" t="s">
        <v>75</v>
      </c>
      <c r="D85">
        <v>70</v>
      </c>
      <c r="E85">
        <v>70</v>
      </c>
      <c r="F85">
        <v>70</v>
      </c>
      <c r="H85">
        <v>90</v>
      </c>
      <c r="I85" s="171">
        <f t="shared" si="6"/>
        <v>82</v>
      </c>
      <c r="J85">
        <v>80</v>
      </c>
      <c r="K85">
        <v>80</v>
      </c>
      <c r="L85">
        <v>80</v>
      </c>
      <c r="M85" s="175">
        <f t="shared" si="5"/>
        <v>80</v>
      </c>
    </row>
    <row r="86" spans="1:13" ht="15.75" customHeight="1">
      <c r="A86" s="38"/>
      <c r="B86" s="8" t="s">
        <v>76</v>
      </c>
      <c r="C86" s="24" t="s">
        <v>77</v>
      </c>
      <c r="D86">
        <v>70</v>
      </c>
      <c r="E86">
        <v>60</v>
      </c>
      <c r="F86">
        <v>60</v>
      </c>
      <c r="H86">
        <v>70</v>
      </c>
      <c r="I86" s="171">
        <f t="shared" si="6"/>
        <v>67.333333333333343</v>
      </c>
      <c r="J86">
        <v>80</v>
      </c>
      <c r="K86">
        <v>60</v>
      </c>
      <c r="L86">
        <v>60</v>
      </c>
      <c r="M86" s="175">
        <f t="shared" si="5"/>
        <v>66.666666666666671</v>
      </c>
    </row>
    <row r="87" spans="1:13" s="174" customFormat="1" ht="15.75" customHeight="1">
      <c r="A87" s="218"/>
      <c r="B87" s="219" t="s">
        <v>78</v>
      </c>
      <c r="C87" s="222" t="s">
        <v>79</v>
      </c>
      <c r="I87" s="173" t="e">
        <f t="shared" si="6"/>
        <v>#DIV/0!</v>
      </c>
      <c r="M87" s="221" t="e">
        <f t="shared" si="5"/>
        <v>#DIV/0!</v>
      </c>
    </row>
    <row r="88" spans="1:13" ht="15.75" customHeight="1">
      <c r="A88" s="38"/>
      <c r="B88" s="8" t="s">
        <v>80</v>
      </c>
      <c r="C88" s="24" t="s">
        <v>81</v>
      </c>
      <c r="D88">
        <v>70</v>
      </c>
      <c r="E88">
        <v>80</v>
      </c>
      <c r="F88">
        <v>70</v>
      </c>
      <c r="H88">
        <v>70</v>
      </c>
      <c r="I88" s="171">
        <f t="shared" si="6"/>
        <v>71.333333333333329</v>
      </c>
      <c r="J88">
        <v>60</v>
      </c>
      <c r="K88">
        <v>80</v>
      </c>
      <c r="L88">
        <v>80</v>
      </c>
      <c r="M88" s="175">
        <f t="shared" si="5"/>
        <v>73.333333333333329</v>
      </c>
    </row>
    <row r="89" spans="1:13" ht="15.75" customHeight="1">
      <c r="A89" s="38"/>
      <c r="B89" s="8" t="s">
        <v>82</v>
      </c>
      <c r="C89" s="24" t="s">
        <v>83</v>
      </c>
      <c r="D89">
        <v>80</v>
      </c>
      <c r="E89">
        <v>80</v>
      </c>
      <c r="F89">
        <v>60</v>
      </c>
      <c r="H89">
        <v>65</v>
      </c>
      <c r="I89" s="171">
        <f t="shared" si="6"/>
        <v>68.333333333333329</v>
      </c>
      <c r="J89">
        <v>60</v>
      </c>
      <c r="K89">
        <v>85</v>
      </c>
      <c r="L89">
        <v>60</v>
      </c>
      <c r="M89" s="175">
        <f t="shared" si="5"/>
        <v>68.333333333333329</v>
      </c>
    </row>
    <row r="90" spans="1:13" ht="15.75" customHeight="1">
      <c r="A90" s="38"/>
      <c r="B90" s="8" t="s">
        <v>84</v>
      </c>
      <c r="C90" s="24" t="s">
        <v>85</v>
      </c>
      <c r="D90">
        <v>75</v>
      </c>
      <c r="E90">
        <v>80</v>
      </c>
      <c r="F90">
        <v>80</v>
      </c>
      <c r="H90">
        <v>60</v>
      </c>
      <c r="I90" s="171">
        <f t="shared" si="6"/>
        <v>67.333333333333329</v>
      </c>
      <c r="J90">
        <v>80</v>
      </c>
      <c r="K90">
        <v>60</v>
      </c>
      <c r="L90">
        <v>60</v>
      </c>
      <c r="M90" s="175">
        <f t="shared" si="5"/>
        <v>66.666666666666671</v>
      </c>
    </row>
    <row r="91" spans="1:13" ht="15.75" customHeight="1">
      <c r="A91" s="38"/>
      <c r="B91" s="8" t="s">
        <v>86</v>
      </c>
      <c r="C91" s="24" t="s">
        <v>87</v>
      </c>
      <c r="D91">
        <v>80</v>
      </c>
      <c r="E91">
        <v>80</v>
      </c>
      <c r="F91">
        <v>80</v>
      </c>
      <c r="H91">
        <v>90</v>
      </c>
      <c r="I91" s="171">
        <f t="shared" si="6"/>
        <v>86</v>
      </c>
      <c r="J91">
        <v>60</v>
      </c>
      <c r="K91">
        <v>60</v>
      </c>
      <c r="L91">
        <v>80</v>
      </c>
      <c r="M91" s="175">
        <f t="shared" si="5"/>
        <v>66.666666666666671</v>
      </c>
    </row>
    <row r="92" spans="1:13" ht="15.75" customHeight="1">
      <c r="A92" s="38"/>
      <c r="B92" s="8" t="s">
        <v>88</v>
      </c>
      <c r="C92" s="41" t="s">
        <v>89</v>
      </c>
      <c r="D92">
        <v>80</v>
      </c>
      <c r="E92">
        <v>80</v>
      </c>
      <c r="F92">
        <v>80</v>
      </c>
      <c r="H92">
        <v>65</v>
      </c>
      <c r="I92" s="171">
        <f t="shared" si="6"/>
        <v>71</v>
      </c>
      <c r="J92">
        <v>75</v>
      </c>
      <c r="K92">
        <v>70</v>
      </c>
      <c r="L92">
        <v>70</v>
      </c>
      <c r="M92" s="175">
        <f t="shared" si="5"/>
        <v>71.666666666666671</v>
      </c>
    </row>
    <row r="93" spans="1:13" ht="15.75" customHeight="1">
      <c r="A93" s="38"/>
      <c r="B93" s="8" t="s">
        <v>90</v>
      </c>
      <c r="C93" s="24" t="s">
        <v>91</v>
      </c>
      <c r="D93">
        <v>50</v>
      </c>
      <c r="E93">
        <v>50</v>
      </c>
      <c r="F93">
        <v>50</v>
      </c>
      <c r="H93">
        <v>50</v>
      </c>
      <c r="I93" s="171">
        <f t="shared" si="6"/>
        <v>50</v>
      </c>
      <c r="J93">
        <v>60</v>
      </c>
      <c r="K93">
        <v>60</v>
      </c>
      <c r="L93">
        <v>60</v>
      </c>
      <c r="M93" s="175">
        <f t="shared" si="5"/>
        <v>60</v>
      </c>
    </row>
    <row r="94" spans="1:13" ht="15.75" customHeight="1">
      <c r="A94" s="38"/>
      <c r="B94" s="8" t="s">
        <v>92</v>
      </c>
      <c r="C94" s="24" t="s">
        <v>93</v>
      </c>
      <c r="D94">
        <v>80</v>
      </c>
      <c r="E94">
        <v>80</v>
      </c>
      <c r="F94">
        <v>80</v>
      </c>
      <c r="H94">
        <v>100</v>
      </c>
      <c r="I94" s="171">
        <f t="shared" si="6"/>
        <v>92</v>
      </c>
      <c r="J94">
        <v>80</v>
      </c>
      <c r="K94">
        <v>85</v>
      </c>
      <c r="L94">
        <v>80</v>
      </c>
      <c r="M94" s="175">
        <f t="shared" si="5"/>
        <v>81.666666666666671</v>
      </c>
    </row>
    <row r="95" spans="1:13" ht="15.75" customHeight="1">
      <c r="A95" s="38"/>
      <c r="B95" s="8" t="s">
        <v>94</v>
      </c>
      <c r="C95" s="24" t="s">
        <v>95</v>
      </c>
      <c r="D95">
        <v>80</v>
      </c>
      <c r="E95">
        <v>80</v>
      </c>
      <c r="F95">
        <v>80</v>
      </c>
      <c r="H95">
        <v>90</v>
      </c>
      <c r="I95" s="171">
        <f t="shared" si="6"/>
        <v>86</v>
      </c>
      <c r="J95">
        <v>85</v>
      </c>
      <c r="K95">
        <v>85</v>
      </c>
      <c r="L95">
        <v>85</v>
      </c>
      <c r="M95" s="175">
        <f t="shared" si="5"/>
        <v>85</v>
      </c>
    </row>
    <row r="96" spans="1:13" ht="15.75" customHeight="1">
      <c r="A96" s="38"/>
      <c r="B96" s="8" t="s">
        <v>96</v>
      </c>
      <c r="C96" s="24" t="s">
        <v>97</v>
      </c>
      <c r="D96">
        <v>80</v>
      </c>
      <c r="E96">
        <v>80</v>
      </c>
      <c r="F96">
        <v>80</v>
      </c>
      <c r="H96">
        <v>70</v>
      </c>
      <c r="I96" s="171">
        <f t="shared" si="6"/>
        <v>74</v>
      </c>
      <c r="J96">
        <v>60</v>
      </c>
      <c r="K96">
        <v>60</v>
      </c>
      <c r="L96">
        <v>80</v>
      </c>
      <c r="M96" s="175">
        <f t="shared" si="5"/>
        <v>66.666666666666671</v>
      </c>
    </row>
    <row r="97" spans="1:13" ht="15.75" customHeight="1">
      <c r="A97" s="38"/>
      <c r="B97" s="8" t="s">
        <v>98</v>
      </c>
      <c r="C97" s="24" t="s">
        <v>99</v>
      </c>
      <c r="D97">
        <v>80</v>
      </c>
      <c r="E97">
        <v>80</v>
      </c>
      <c r="F97">
        <v>80</v>
      </c>
      <c r="H97">
        <v>100</v>
      </c>
      <c r="I97" s="171">
        <f t="shared" si="6"/>
        <v>92</v>
      </c>
      <c r="J97">
        <v>85</v>
      </c>
      <c r="K97">
        <v>60</v>
      </c>
      <c r="L97">
        <v>80</v>
      </c>
      <c r="M97" s="175">
        <f t="shared" si="5"/>
        <v>75</v>
      </c>
    </row>
    <row r="98" spans="1:13" ht="15.75" customHeight="1">
      <c r="A98" s="38"/>
      <c r="B98" s="8" t="s">
        <v>100</v>
      </c>
      <c r="C98" s="24" t="s">
        <v>101</v>
      </c>
      <c r="D98">
        <v>75</v>
      </c>
      <c r="E98">
        <v>80</v>
      </c>
      <c r="F98">
        <v>80</v>
      </c>
      <c r="H98">
        <v>100</v>
      </c>
      <c r="I98" s="171">
        <f t="shared" si="6"/>
        <v>91.333333333333329</v>
      </c>
      <c r="J98">
        <v>85</v>
      </c>
      <c r="K98">
        <v>60</v>
      </c>
      <c r="L98">
        <v>80</v>
      </c>
      <c r="M98" s="175">
        <f t="shared" si="5"/>
        <v>75</v>
      </c>
    </row>
    <row r="99" spans="1:13" ht="15.75" customHeight="1">
      <c r="A99" s="38"/>
      <c r="B99" s="8" t="s">
        <v>102</v>
      </c>
      <c r="C99" s="24" t="s">
        <v>103</v>
      </c>
      <c r="D99">
        <v>80</v>
      </c>
      <c r="E99">
        <v>80</v>
      </c>
      <c r="F99">
        <v>80</v>
      </c>
      <c r="H99">
        <v>100</v>
      </c>
      <c r="I99" s="171">
        <f t="shared" si="6"/>
        <v>92</v>
      </c>
      <c r="J99">
        <v>80</v>
      </c>
      <c r="K99">
        <v>60</v>
      </c>
      <c r="L99">
        <v>85</v>
      </c>
      <c r="M99" s="175">
        <f t="shared" si="5"/>
        <v>75</v>
      </c>
    </row>
    <row r="100" spans="1:13" ht="15.75" customHeight="1">
      <c r="A100" s="38"/>
      <c r="B100" s="8" t="s">
        <v>104</v>
      </c>
      <c r="C100" s="24" t="s">
        <v>105</v>
      </c>
      <c r="D100">
        <v>80</v>
      </c>
      <c r="E100">
        <v>80</v>
      </c>
      <c r="F100">
        <v>80</v>
      </c>
      <c r="H100">
        <v>100</v>
      </c>
      <c r="I100" s="171">
        <f t="shared" si="6"/>
        <v>92</v>
      </c>
      <c r="J100">
        <v>80</v>
      </c>
      <c r="K100">
        <v>85</v>
      </c>
      <c r="L100">
        <v>80</v>
      </c>
      <c r="M100" s="175">
        <f t="shared" si="5"/>
        <v>81.666666666666671</v>
      </c>
    </row>
    <row r="101" spans="1:13" ht="15.75" customHeight="1">
      <c r="A101" s="38"/>
      <c r="B101" s="8">
        <v>220511043</v>
      </c>
      <c r="C101" s="24" t="s">
        <v>106</v>
      </c>
      <c r="D101">
        <v>60</v>
      </c>
      <c r="E101">
        <v>60</v>
      </c>
      <c r="F101">
        <v>60</v>
      </c>
      <c r="H101">
        <v>80</v>
      </c>
      <c r="I101" s="171">
        <f t="shared" si="6"/>
        <v>72</v>
      </c>
      <c r="J101">
        <v>60</v>
      </c>
      <c r="K101">
        <v>60</v>
      </c>
      <c r="L101">
        <v>60</v>
      </c>
      <c r="M101" s="175">
        <f t="shared" si="5"/>
        <v>60</v>
      </c>
    </row>
    <row r="102" spans="1:13" ht="15.75" customHeight="1">
      <c r="A102" s="38"/>
      <c r="B102" s="8">
        <v>220511044</v>
      </c>
      <c r="C102" s="48" t="s">
        <v>107</v>
      </c>
      <c r="D102">
        <v>75</v>
      </c>
      <c r="E102">
        <v>80</v>
      </c>
      <c r="F102">
        <v>80</v>
      </c>
      <c r="H102">
        <v>100</v>
      </c>
      <c r="I102" s="171">
        <f t="shared" si="6"/>
        <v>91.333333333333329</v>
      </c>
      <c r="J102">
        <v>60</v>
      </c>
      <c r="K102">
        <v>60</v>
      </c>
      <c r="L102">
        <v>60</v>
      </c>
      <c r="M102" s="175">
        <f t="shared" si="5"/>
        <v>60</v>
      </c>
    </row>
    <row r="103" spans="1:13" ht="15.75" customHeight="1">
      <c r="A103" s="38"/>
      <c r="B103" s="49">
        <v>220511045</v>
      </c>
      <c r="C103" s="9" t="s">
        <v>108</v>
      </c>
      <c r="D103">
        <v>80</v>
      </c>
      <c r="E103">
        <v>80</v>
      </c>
      <c r="F103">
        <v>80</v>
      </c>
      <c r="H103">
        <v>100</v>
      </c>
      <c r="I103" s="171">
        <f t="shared" si="6"/>
        <v>92</v>
      </c>
      <c r="J103">
        <v>80</v>
      </c>
      <c r="K103">
        <v>60</v>
      </c>
      <c r="L103">
        <v>80</v>
      </c>
      <c r="M103" s="175">
        <f t="shared" si="5"/>
        <v>73.333333333333329</v>
      </c>
    </row>
    <row r="104" spans="1:13" ht="15.75" customHeight="1">
      <c r="A104" s="38"/>
      <c r="B104" s="49">
        <v>220511046</v>
      </c>
      <c r="C104" s="50" t="s">
        <v>109</v>
      </c>
      <c r="D104">
        <v>70</v>
      </c>
      <c r="E104">
        <v>80</v>
      </c>
      <c r="F104">
        <v>80</v>
      </c>
      <c r="H104">
        <v>75</v>
      </c>
      <c r="I104" s="171">
        <f t="shared" si="6"/>
        <v>75.666666666666671</v>
      </c>
      <c r="J104">
        <v>80</v>
      </c>
      <c r="K104">
        <v>80</v>
      </c>
      <c r="L104">
        <v>80</v>
      </c>
      <c r="M104" s="175">
        <f t="shared" si="5"/>
        <v>80</v>
      </c>
    </row>
    <row r="105" spans="1:13" ht="15.75" customHeight="1">
      <c r="A105" s="38"/>
      <c r="B105" s="10">
        <v>220511047</v>
      </c>
      <c r="C105" s="51" t="s">
        <v>110</v>
      </c>
      <c r="D105">
        <v>80</v>
      </c>
      <c r="E105">
        <v>60</v>
      </c>
      <c r="F105">
        <v>80</v>
      </c>
      <c r="H105">
        <v>70</v>
      </c>
      <c r="I105" s="171">
        <f t="shared" si="6"/>
        <v>71.333333333333329</v>
      </c>
      <c r="J105">
        <v>60</v>
      </c>
      <c r="K105">
        <v>60</v>
      </c>
      <c r="L105">
        <v>75</v>
      </c>
      <c r="M105" s="175">
        <f t="shared" si="5"/>
        <v>65</v>
      </c>
    </row>
    <row r="106" spans="1:13" ht="15.75" customHeight="1">
      <c r="A106" s="38"/>
      <c r="B106" s="49">
        <v>220511048</v>
      </c>
      <c r="C106" s="9" t="s">
        <v>111</v>
      </c>
      <c r="D106">
        <v>80</v>
      </c>
      <c r="E106">
        <v>80</v>
      </c>
      <c r="F106">
        <v>80</v>
      </c>
      <c r="H106">
        <v>90</v>
      </c>
      <c r="I106" s="171">
        <f t="shared" si="6"/>
        <v>86</v>
      </c>
      <c r="J106">
        <v>80</v>
      </c>
      <c r="K106">
        <v>80</v>
      </c>
      <c r="L106">
        <v>80</v>
      </c>
      <c r="M106" s="175">
        <f t="shared" si="5"/>
        <v>80</v>
      </c>
    </row>
    <row r="107" spans="1:13" ht="15.75" customHeight="1">
      <c r="A107" s="38"/>
      <c r="B107" s="10">
        <v>220511050</v>
      </c>
      <c r="C107" s="51" t="s">
        <v>112</v>
      </c>
      <c r="D107">
        <v>80</v>
      </c>
      <c r="E107">
        <v>80</v>
      </c>
      <c r="F107">
        <v>80</v>
      </c>
      <c r="H107">
        <v>80</v>
      </c>
      <c r="I107" s="171">
        <f t="shared" si="6"/>
        <v>80</v>
      </c>
      <c r="J107">
        <v>80</v>
      </c>
      <c r="K107">
        <v>85</v>
      </c>
      <c r="L107">
        <v>80</v>
      </c>
      <c r="M107" s="175">
        <f t="shared" si="5"/>
        <v>81.666666666666671</v>
      </c>
    </row>
    <row r="108" spans="1:13" ht="15.75" customHeight="1">
      <c r="A108" s="38"/>
      <c r="C108" s="38"/>
    </row>
    <row r="109" spans="1:13" ht="15.75" customHeight="1">
      <c r="A109" s="38"/>
      <c r="C109" s="38"/>
    </row>
    <row r="110" spans="1:13" ht="15.75" customHeight="1">
      <c r="A110" s="38"/>
      <c r="C110" s="38"/>
    </row>
    <row r="111" spans="1:13" ht="15.75" customHeight="1">
      <c r="A111" s="38"/>
      <c r="C111" s="38"/>
    </row>
    <row r="112" spans="1:13" ht="15.75" customHeight="1">
      <c r="A112" s="38"/>
      <c r="C112" s="38"/>
    </row>
    <row r="113" spans="1:3" ht="15.75" customHeight="1">
      <c r="A113" s="38"/>
      <c r="C113" s="38"/>
    </row>
    <row r="114" spans="1:3" ht="15.75" customHeight="1">
      <c r="A114" s="38"/>
      <c r="C114" s="38"/>
    </row>
    <row r="115" spans="1:3" ht="15.75" customHeight="1">
      <c r="A115" s="38"/>
      <c r="C115" s="38"/>
    </row>
    <row r="116" spans="1:3" ht="15.75" customHeight="1">
      <c r="A116" s="38"/>
      <c r="C116" s="38"/>
    </row>
    <row r="117" spans="1:3" ht="15.75" customHeight="1">
      <c r="A117" s="38"/>
      <c r="C117" s="38"/>
    </row>
    <row r="118" spans="1:3" ht="15.75" customHeight="1">
      <c r="A118" s="38"/>
      <c r="C118" s="38"/>
    </row>
    <row r="119" spans="1:3" ht="15.75" customHeight="1">
      <c r="A119" s="38"/>
      <c r="C119" s="38"/>
    </row>
    <row r="120" spans="1:3" ht="15.75" customHeight="1">
      <c r="A120" s="38"/>
      <c r="C120" s="38"/>
    </row>
    <row r="121" spans="1:3" ht="15.75" customHeight="1">
      <c r="A121" s="38"/>
      <c r="C121" s="38"/>
    </row>
    <row r="122" spans="1:3" ht="15.75" customHeight="1">
      <c r="A122" s="38"/>
      <c r="C122" s="38"/>
    </row>
    <row r="123" spans="1:3" ht="15.75" customHeight="1">
      <c r="A123" s="38"/>
      <c r="C123" s="38"/>
    </row>
    <row r="124" spans="1:3" ht="15.75" customHeight="1">
      <c r="A124" s="38"/>
      <c r="C124" s="38"/>
    </row>
    <row r="125" spans="1:3" ht="15.75" customHeight="1">
      <c r="A125" s="38"/>
      <c r="C125" s="38"/>
    </row>
    <row r="126" spans="1:3" ht="15.75" customHeight="1">
      <c r="A126" s="38"/>
      <c r="C126" s="38"/>
    </row>
    <row r="127" spans="1:3" ht="15.75" customHeight="1">
      <c r="A127" s="38"/>
      <c r="C127" s="38"/>
    </row>
    <row r="128" spans="1:3" ht="15.75" customHeight="1">
      <c r="A128" s="38"/>
      <c r="C128" s="38"/>
    </row>
    <row r="129" spans="1:3" ht="15.75" customHeight="1">
      <c r="A129" s="38"/>
      <c r="C129" s="38"/>
    </row>
    <row r="130" spans="1:3" ht="15.75" customHeight="1">
      <c r="A130" s="38"/>
      <c r="C130" s="38"/>
    </row>
    <row r="131" spans="1:3" ht="15.75" customHeight="1">
      <c r="A131" s="38"/>
      <c r="C131" s="38"/>
    </row>
    <row r="132" spans="1:3" ht="15.75" customHeight="1">
      <c r="A132" s="38"/>
      <c r="C132" s="38"/>
    </row>
    <row r="133" spans="1:3" ht="15.75" customHeight="1">
      <c r="A133" s="38"/>
      <c r="C133" s="38"/>
    </row>
    <row r="134" spans="1:3" ht="15.75" customHeight="1">
      <c r="A134" s="38"/>
      <c r="C134" s="38"/>
    </row>
    <row r="135" spans="1:3" ht="15.75" customHeight="1">
      <c r="A135" s="38"/>
      <c r="C135" s="38"/>
    </row>
    <row r="136" spans="1:3" ht="15.75" customHeight="1">
      <c r="A136" s="38"/>
      <c r="C136" s="38"/>
    </row>
    <row r="137" spans="1:3" ht="15.75" customHeight="1">
      <c r="A137" s="38"/>
      <c r="C137" s="38"/>
    </row>
    <row r="138" spans="1:3" ht="15.75" customHeight="1">
      <c r="A138" s="38"/>
      <c r="C138" s="38"/>
    </row>
    <row r="139" spans="1:3" ht="15.75" customHeight="1">
      <c r="A139" s="38"/>
      <c r="C139" s="38"/>
    </row>
    <row r="140" spans="1:3" ht="15.75" customHeight="1">
      <c r="A140" s="38"/>
      <c r="C140" s="38"/>
    </row>
    <row r="141" spans="1:3" ht="15.75" customHeight="1">
      <c r="A141" s="38"/>
      <c r="C141" s="38"/>
    </row>
    <row r="142" spans="1:3" ht="15.75" customHeight="1">
      <c r="A142" s="38"/>
      <c r="C142" s="38"/>
    </row>
    <row r="143" spans="1:3" ht="15.75" customHeight="1">
      <c r="A143" s="38"/>
      <c r="C143" s="38"/>
    </row>
    <row r="144" spans="1:3" ht="15.75" customHeight="1">
      <c r="A144" s="38"/>
      <c r="C144" s="38"/>
    </row>
    <row r="145" spans="1:3" ht="15.75" customHeight="1">
      <c r="A145" s="38"/>
      <c r="C145" s="38"/>
    </row>
    <row r="146" spans="1:3" ht="15.75" customHeight="1">
      <c r="A146" s="38"/>
      <c r="C146" s="38"/>
    </row>
    <row r="147" spans="1:3" ht="15.75" customHeight="1">
      <c r="A147" s="38"/>
      <c r="C147" s="38"/>
    </row>
    <row r="148" spans="1:3" ht="15.75" customHeight="1">
      <c r="A148" s="38"/>
      <c r="C148" s="38"/>
    </row>
    <row r="149" spans="1:3" ht="15.75" customHeight="1">
      <c r="A149" s="38"/>
      <c r="C149" s="38"/>
    </row>
    <row r="150" spans="1:3" ht="15.75" customHeight="1">
      <c r="A150" s="38"/>
      <c r="C150" s="38"/>
    </row>
    <row r="151" spans="1:3" ht="15.75" customHeight="1">
      <c r="A151" s="38"/>
      <c r="C151" s="38"/>
    </row>
    <row r="152" spans="1:3" ht="15.75" customHeight="1">
      <c r="A152" s="38"/>
      <c r="C152" s="38"/>
    </row>
    <row r="153" spans="1:3" ht="15.75" customHeight="1">
      <c r="A153" s="38"/>
      <c r="C153" s="38"/>
    </row>
    <row r="154" spans="1:3" ht="15.75" customHeight="1">
      <c r="A154" s="38"/>
      <c r="C154" s="38"/>
    </row>
    <row r="155" spans="1:3" ht="15.75" customHeight="1">
      <c r="A155" s="38"/>
      <c r="C155" s="38"/>
    </row>
    <row r="156" spans="1:3" ht="15.75" customHeight="1">
      <c r="A156" s="38"/>
      <c r="C156" s="38"/>
    </row>
    <row r="157" spans="1:3" ht="15.75" customHeight="1">
      <c r="A157" s="38"/>
      <c r="C157" s="38"/>
    </row>
    <row r="158" spans="1:3" ht="15.75" customHeight="1">
      <c r="A158" s="38"/>
      <c r="C158" s="38"/>
    </row>
    <row r="159" spans="1:3" ht="15.75" customHeight="1">
      <c r="A159" s="38"/>
      <c r="C159" s="38"/>
    </row>
    <row r="160" spans="1:3" ht="15.75" customHeight="1">
      <c r="A160" s="38"/>
      <c r="C160" s="38"/>
    </row>
    <row r="161" spans="1:3" ht="15.75" customHeight="1">
      <c r="A161" s="38"/>
      <c r="C161" s="38"/>
    </row>
    <row r="162" spans="1:3" ht="15.75" customHeight="1">
      <c r="A162" s="38"/>
      <c r="C162" s="38"/>
    </row>
    <row r="163" spans="1:3" ht="15.75" customHeight="1">
      <c r="A163" s="38"/>
      <c r="C163" s="38"/>
    </row>
    <row r="164" spans="1:3" ht="15.75" customHeight="1">
      <c r="A164" s="38"/>
      <c r="C164" s="38"/>
    </row>
    <row r="165" spans="1:3" ht="15.75" customHeight="1">
      <c r="A165" s="38"/>
      <c r="C165" s="38"/>
    </row>
    <row r="166" spans="1:3" ht="15.75" customHeight="1">
      <c r="A166" s="38"/>
      <c r="C166" s="38"/>
    </row>
    <row r="167" spans="1:3" ht="15.75" customHeight="1">
      <c r="A167" s="38"/>
      <c r="C167" s="38"/>
    </row>
    <row r="168" spans="1:3" ht="15.75" customHeight="1">
      <c r="A168" s="38"/>
      <c r="C168" s="38"/>
    </row>
    <row r="169" spans="1:3" ht="15.75" customHeight="1">
      <c r="A169" s="38"/>
      <c r="C169" s="38"/>
    </row>
    <row r="170" spans="1:3" ht="15.75" customHeight="1">
      <c r="A170" s="38"/>
      <c r="C170" s="38"/>
    </row>
    <row r="171" spans="1:3" ht="15.75" customHeight="1">
      <c r="A171" s="38"/>
      <c r="C171" s="38"/>
    </row>
    <row r="172" spans="1:3" ht="15.75" customHeight="1">
      <c r="A172" s="38"/>
      <c r="C172" s="38"/>
    </row>
    <row r="173" spans="1:3" ht="15.75" customHeight="1">
      <c r="A173" s="38"/>
      <c r="C173" s="38"/>
    </row>
    <row r="174" spans="1:3" ht="15.75" customHeight="1">
      <c r="A174" s="38"/>
      <c r="C174" s="38"/>
    </row>
    <row r="175" spans="1:3" ht="15.75" customHeight="1">
      <c r="A175" s="38"/>
      <c r="C175" s="38"/>
    </row>
    <row r="176" spans="1:3" ht="15.75" customHeight="1">
      <c r="A176" s="38"/>
      <c r="C176" s="38"/>
    </row>
    <row r="177" spans="1:3" ht="15.75" customHeight="1">
      <c r="A177" s="38"/>
      <c r="C177" s="38"/>
    </row>
    <row r="178" spans="1:3" ht="15.75" customHeight="1">
      <c r="A178" s="38"/>
      <c r="C178" s="38"/>
    </row>
    <row r="179" spans="1:3" ht="15.75" customHeight="1">
      <c r="A179" s="38"/>
      <c r="C179" s="38"/>
    </row>
    <row r="180" spans="1:3" ht="15.75" customHeight="1">
      <c r="A180" s="38"/>
      <c r="C180" s="38"/>
    </row>
    <row r="181" spans="1:3" ht="15.75" customHeight="1">
      <c r="A181" s="38"/>
      <c r="C181" s="38"/>
    </row>
    <row r="182" spans="1:3" ht="15.75" customHeight="1">
      <c r="A182" s="38"/>
      <c r="C182" s="38"/>
    </row>
    <row r="183" spans="1:3" ht="15.75" customHeight="1">
      <c r="A183" s="38"/>
      <c r="C183" s="38"/>
    </row>
    <row r="184" spans="1:3" ht="15.75" customHeight="1">
      <c r="A184" s="38"/>
      <c r="C184" s="38"/>
    </row>
    <row r="185" spans="1:3" ht="15.75" customHeight="1">
      <c r="A185" s="38"/>
      <c r="C185" s="38"/>
    </row>
    <row r="186" spans="1:3" ht="15.75" customHeight="1">
      <c r="A186" s="38"/>
      <c r="C186" s="38"/>
    </row>
    <row r="187" spans="1:3" ht="15.75" customHeight="1">
      <c r="A187" s="38"/>
      <c r="C187" s="38"/>
    </row>
    <row r="188" spans="1:3" ht="15.75" customHeight="1">
      <c r="A188" s="38"/>
      <c r="C188" s="38"/>
    </row>
    <row r="189" spans="1:3" ht="15.75" customHeight="1">
      <c r="A189" s="38"/>
      <c r="C189" s="38"/>
    </row>
    <row r="190" spans="1:3" ht="15.75" customHeight="1">
      <c r="A190" s="38"/>
      <c r="C190" s="38"/>
    </row>
    <row r="191" spans="1:3" ht="15.75" customHeight="1">
      <c r="A191" s="38"/>
      <c r="C191" s="38"/>
    </row>
    <row r="192" spans="1:3" ht="15.75" customHeight="1">
      <c r="A192" s="38"/>
      <c r="C192" s="38"/>
    </row>
    <row r="193" spans="1:3" ht="15.75" customHeight="1">
      <c r="A193" s="38"/>
      <c r="C193" s="38"/>
    </row>
    <row r="194" spans="1:3" ht="15.75" customHeight="1">
      <c r="A194" s="38"/>
      <c r="C194" s="38"/>
    </row>
    <row r="195" spans="1:3" ht="15.75" customHeight="1">
      <c r="A195" s="38"/>
      <c r="C195" s="38"/>
    </row>
    <row r="196" spans="1:3" ht="15.75" customHeight="1">
      <c r="A196" s="38"/>
      <c r="C196" s="38"/>
    </row>
    <row r="197" spans="1:3" ht="15.75" customHeight="1">
      <c r="A197" s="38"/>
      <c r="C197" s="38"/>
    </row>
    <row r="198" spans="1:3" ht="15.75" customHeight="1">
      <c r="A198" s="38"/>
      <c r="C198" s="38"/>
    </row>
    <row r="199" spans="1:3" ht="15.75" customHeight="1">
      <c r="A199" s="38"/>
      <c r="C199" s="38"/>
    </row>
    <row r="200" spans="1:3" ht="15.75" customHeight="1">
      <c r="A200" s="38"/>
      <c r="C200" s="38"/>
    </row>
    <row r="201" spans="1:3" ht="15.75" customHeight="1">
      <c r="A201" s="38"/>
      <c r="C201" s="38"/>
    </row>
    <row r="202" spans="1:3" ht="15.75" customHeight="1">
      <c r="A202" s="38"/>
      <c r="C202" s="38"/>
    </row>
    <row r="203" spans="1:3" ht="15.75" customHeight="1">
      <c r="A203" s="38"/>
      <c r="C203" s="38"/>
    </row>
    <row r="204" spans="1:3" ht="15.75" customHeight="1">
      <c r="A204" s="38"/>
      <c r="C204" s="38"/>
    </row>
    <row r="205" spans="1:3" ht="15.75" customHeight="1">
      <c r="A205" s="38"/>
      <c r="C205" s="38"/>
    </row>
    <row r="206" spans="1:3" ht="15.75" customHeight="1">
      <c r="A206" s="38"/>
      <c r="C206" s="38"/>
    </row>
    <row r="207" spans="1:3" ht="15.75" customHeight="1">
      <c r="A207" s="38"/>
      <c r="C207" s="38"/>
    </row>
    <row r="208" spans="1:3" ht="15.75" customHeight="1">
      <c r="A208" s="38"/>
      <c r="C208" s="38"/>
    </row>
    <row r="209" spans="1:3" ht="15.75" customHeight="1">
      <c r="A209" s="38"/>
      <c r="C209" s="38"/>
    </row>
    <row r="210" spans="1:3" ht="15.75" customHeight="1">
      <c r="A210" s="38"/>
      <c r="C210" s="38"/>
    </row>
    <row r="211" spans="1:3" ht="15.75" customHeight="1">
      <c r="A211" s="38"/>
      <c r="C211" s="38"/>
    </row>
    <row r="212" spans="1:3" ht="15.75" customHeight="1">
      <c r="A212" s="38"/>
      <c r="C212" s="38"/>
    </row>
    <row r="213" spans="1:3" ht="15.75" customHeight="1">
      <c r="A213" s="38"/>
      <c r="C213" s="38"/>
    </row>
    <row r="214" spans="1:3" ht="15.75" customHeight="1">
      <c r="A214" s="38"/>
      <c r="C214" s="38"/>
    </row>
    <row r="215" spans="1:3" ht="15.75" customHeight="1">
      <c r="A215" s="38"/>
      <c r="C215" s="38"/>
    </row>
    <row r="216" spans="1:3" ht="15.75" customHeight="1">
      <c r="A216" s="38"/>
      <c r="C216" s="38"/>
    </row>
    <row r="217" spans="1:3" ht="15.75" customHeight="1">
      <c r="A217" s="38"/>
      <c r="C217" s="38"/>
    </row>
    <row r="218" spans="1:3" ht="15.75" customHeight="1">
      <c r="A218" s="38"/>
      <c r="C218" s="38"/>
    </row>
    <row r="219" spans="1:3" ht="15.75" customHeight="1">
      <c r="A219" s="38"/>
      <c r="C219" s="38"/>
    </row>
    <row r="220" spans="1:3" ht="15.75" customHeight="1">
      <c r="A220" s="38"/>
      <c r="C220" s="38"/>
    </row>
    <row r="221" spans="1:3" ht="15.75" customHeight="1">
      <c r="A221" s="38"/>
      <c r="C221" s="38"/>
    </row>
    <row r="222" spans="1:3" ht="15.75" customHeight="1">
      <c r="A222" s="38"/>
      <c r="C222" s="38"/>
    </row>
    <row r="223" spans="1:3" ht="15.75" customHeight="1">
      <c r="A223" s="38"/>
      <c r="C223" s="38"/>
    </row>
    <row r="224" spans="1:3" ht="15.75" customHeight="1">
      <c r="A224" s="38"/>
      <c r="C224" s="38"/>
    </row>
    <row r="225" spans="1:3" ht="15.75" customHeight="1">
      <c r="A225" s="38"/>
      <c r="C225" s="38"/>
    </row>
    <row r="226" spans="1:3" ht="15.75" customHeight="1">
      <c r="A226" s="38"/>
      <c r="C226" s="38"/>
    </row>
    <row r="227" spans="1:3" ht="15.75" customHeight="1">
      <c r="A227" s="38"/>
      <c r="C227" s="38"/>
    </row>
    <row r="228" spans="1:3" ht="15.75" customHeight="1">
      <c r="A228" s="38"/>
      <c r="C228" s="38"/>
    </row>
    <row r="229" spans="1:3" ht="15.75" customHeight="1">
      <c r="A229" s="38"/>
      <c r="C229" s="38"/>
    </row>
    <row r="230" spans="1:3" ht="15.75" customHeight="1">
      <c r="A230" s="38"/>
      <c r="C230" s="38"/>
    </row>
    <row r="231" spans="1:3" ht="15.75" customHeight="1">
      <c r="A231" s="38"/>
      <c r="C231" s="38"/>
    </row>
    <row r="232" spans="1:3" ht="15.75" customHeight="1">
      <c r="A232" s="38"/>
      <c r="C232" s="38"/>
    </row>
    <row r="233" spans="1:3" ht="15.75" customHeight="1">
      <c r="A233" s="38"/>
      <c r="C233" s="38"/>
    </row>
    <row r="234" spans="1:3" ht="15.75" customHeight="1">
      <c r="A234" s="38"/>
      <c r="C234" s="38"/>
    </row>
    <row r="235" spans="1:3" ht="15.75" customHeight="1">
      <c r="A235" s="38"/>
      <c r="C235" s="38"/>
    </row>
    <row r="236" spans="1:3" ht="15.75" customHeight="1">
      <c r="A236" s="38"/>
      <c r="C236" s="38"/>
    </row>
    <row r="237" spans="1:3" ht="15.75" customHeight="1">
      <c r="A237" s="38"/>
      <c r="C237" s="38"/>
    </row>
    <row r="238" spans="1:3" ht="15.75" customHeight="1">
      <c r="A238" s="38"/>
      <c r="C238" s="38"/>
    </row>
    <row r="239" spans="1:3" ht="15.75" customHeight="1">
      <c r="A239" s="38"/>
      <c r="C239" s="38"/>
    </row>
    <row r="240" spans="1:3" ht="15.75" customHeight="1">
      <c r="A240" s="38"/>
      <c r="C240" s="38"/>
    </row>
    <row r="241" spans="1:3" ht="15.75" customHeight="1">
      <c r="A241" s="38"/>
      <c r="C241" s="38"/>
    </row>
    <row r="242" spans="1:3" ht="15.75" customHeight="1">
      <c r="A242" s="38"/>
      <c r="C242" s="38"/>
    </row>
    <row r="243" spans="1:3" ht="15.75" customHeight="1">
      <c r="A243" s="38"/>
      <c r="C243" s="38"/>
    </row>
    <row r="244" spans="1:3" ht="15.75" customHeight="1">
      <c r="A244" s="38"/>
      <c r="C244" s="38"/>
    </row>
    <row r="245" spans="1:3" ht="15.75" customHeight="1">
      <c r="A245" s="38"/>
      <c r="C245" s="38"/>
    </row>
    <row r="246" spans="1:3" ht="15.75" customHeight="1">
      <c r="A246" s="38"/>
      <c r="C246" s="38"/>
    </row>
    <row r="247" spans="1:3" ht="15.75" customHeight="1">
      <c r="A247" s="38"/>
      <c r="C247" s="38"/>
    </row>
    <row r="248" spans="1:3" ht="15.75" customHeight="1">
      <c r="A248" s="38"/>
      <c r="C248" s="38"/>
    </row>
    <row r="249" spans="1:3" ht="15.75" customHeight="1">
      <c r="A249" s="38"/>
      <c r="C249" s="38"/>
    </row>
    <row r="250" spans="1:3" ht="15.75" customHeight="1">
      <c r="A250" s="38"/>
      <c r="C250" s="38"/>
    </row>
    <row r="251" spans="1:3" ht="15.75" customHeight="1">
      <c r="A251" s="38"/>
      <c r="C251" s="38"/>
    </row>
    <row r="252" spans="1:3" ht="15.75" customHeight="1">
      <c r="A252" s="38"/>
      <c r="C252" s="38"/>
    </row>
    <row r="253" spans="1:3" ht="15.75" customHeight="1">
      <c r="A253" s="38"/>
      <c r="C253" s="38"/>
    </row>
    <row r="254" spans="1:3" ht="15.75" customHeight="1">
      <c r="A254" s="38"/>
      <c r="C254" s="38"/>
    </row>
    <row r="255" spans="1:3" ht="15.75" customHeight="1">
      <c r="A255" s="38"/>
      <c r="C255" s="38"/>
    </row>
    <row r="256" spans="1:3" ht="15.75" customHeight="1">
      <c r="A256" s="38"/>
      <c r="C256" s="38"/>
    </row>
    <row r="257" spans="1:3" ht="15.75" customHeight="1">
      <c r="A257" s="38"/>
      <c r="C257" s="38"/>
    </row>
    <row r="258" spans="1:3" ht="15.75" customHeight="1">
      <c r="A258" s="38"/>
      <c r="C258" s="38"/>
    </row>
    <row r="259" spans="1:3" ht="15.75" customHeight="1">
      <c r="A259" s="38"/>
      <c r="C259" s="38"/>
    </row>
    <row r="260" spans="1:3" ht="15.75" customHeight="1">
      <c r="A260" s="38"/>
      <c r="C260" s="38"/>
    </row>
    <row r="261" spans="1:3" ht="15.75" customHeight="1">
      <c r="A261" s="38"/>
      <c r="C261" s="38"/>
    </row>
    <row r="262" spans="1:3" ht="15.75" customHeight="1">
      <c r="A262" s="38"/>
      <c r="C262" s="38"/>
    </row>
    <row r="263" spans="1:3" ht="15.75" customHeight="1">
      <c r="A263" s="38"/>
      <c r="C263" s="38"/>
    </row>
    <row r="264" spans="1:3" ht="15.75" customHeight="1">
      <c r="A264" s="38"/>
      <c r="C264" s="38"/>
    </row>
    <row r="265" spans="1:3" ht="15.75" customHeight="1">
      <c r="A265" s="38"/>
      <c r="C265" s="38"/>
    </row>
    <row r="266" spans="1:3" ht="15.75" customHeight="1">
      <c r="A266" s="38"/>
      <c r="C266" s="38"/>
    </row>
    <row r="267" spans="1:3" ht="15.75" customHeight="1">
      <c r="A267" s="38"/>
      <c r="C267" s="38"/>
    </row>
    <row r="268" spans="1:3" ht="15.75" customHeight="1">
      <c r="A268" s="38"/>
      <c r="C268" s="38"/>
    </row>
    <row r="269" spans="1:3" ht="15.75" customHeight="1">
      <c r="A269" s="38"/>
      <c r="C269" s="38"/>
    </row>
    <row r="270" spans="1:3" ht="15.75" customHeight="1">
      <c r="A270" s="38"/>
      <c r="C270" s="38"/>
    </row>
    <row r="271" spans="1:3" ht="15.75" customHeight="1">
      <c r="A271" s="38"/>
      <c r="C271" s="38"/>
    </row>
    <row r="272" spans="1:3" ht="15.75" customHeight="1">
      <c r="A272" s="38"/>
      <c r="C272" s="38"/>
    </row>
    <row r="273" spans="1:3" ht="15.75" customHeight="1">
      <c r="A273" s="38"/>
      <c r="C273" s="38"/>
    </row>
    <row r="274" spans="1:3" ht="15.75" customHeight="1">
      <c r="A274" s="38"/>
      <c r="C274" s="38"/>
    </row>
    <row r="275" spans="1:3" ht="15.75" customHeight="1">
      <c r="A275" s="38"/>
      <c r="C275" s="38"/>
    </row>
    <row r="276" spans="1:3" ht="15.75" customHeight="1">
      <c r="A276" s="38"/>
      <c r="C276" s="38"/>
    </row>
    <row r="277" spans="1:3" ht="15.75" customHeight="1">
      <c r="A277" s="38"/>
      <c r="C277" s="38"/>
    </row>
    <row r="278" spans="1:3" ht="15.75" customHeight="1">
      <c r="A278" s="38"/>
      <c r="C278" s="38"/>
    </row>
    <row r="279" spans="1:3" ht="15.75" customHeight="1">
      <c r="A279" s="38"/>
      <c r="C279" s="38"/>
    </row>
    <row r="280" spans="1:3" ht="15.75" customHeight="1">
      <c r="A280" s="38"/>
      <c r="C280" s="38"/>
    </row>
    <row r="281" spans="1:3" ht="15.75" customHeight="1">
      <c r="A281" s="38"/>
      <c r="C281" s="38"/>
    </row>
    <row r="282" spans="1:3" ht="15.75" customHeight="1">
      <c r="A282" s="38"/>
      <c r="C282" s="38"/>
    </row>
    <row r="283" spans="1:3" ht="15.75" customHeight="1">
      <c r="A283" s="38"/>
      <c r="C283" s="38"/>
    </row>
    <row r="284" spans="1:3" ht="15.75" customHeight="1">
      <c r="A284" s="38"/>
      <c r="C284" s="38"/>
    </row>
    <row r="285" spans="1:3" ht="15.75" customHeight="1">
      <c r="A285" s="38"/>
      <c r="C285" s="38"/>
    </row>
    <row r="286" spans="1:3" ht="15.75" customHeight="1">
      <c r="A286" s="38"/>
      <c r="C286" s="38"/>
    </row>
    <row r="287" spans="1:3" ht="15.75" customHeight="1">
      <c r="A287" s="38"/>
      <c r="C287" s="38"/>
    </row>
    <row r="288" spans="1:3" ht="15.75" customHeight="1">
      <c r="A288" s="38"/>
      <c r="C288" s="38"/>
    </row>
    <row r="289" spans="1:3" ht="15.75" customHeight="1">
      <c r="A289" s="38"/>
      <c r="C289" s="38"/>
    </row>
    <row r="290" spans="1:3" ht="15.75" customHeight="1">
      <c r="A290" s="38"/>
      <c r="C290" s="38"/>
    </row>
    <row r="291" spans="1:3" ht="15.75" customHeight="1">
      <c r="A291" s="38"/>
      <c r="C291" s="38"/>
    </row>
    <row r="292" spans="1:3" ht="15.75" customHeight="1">
      <c r="A292" s="38"/>
      <c r="C292" s="38"/>
    </row>
    <row r="293" spans="1:3" ht="15.75" customHeight="1">
      <c r="A293" s="38"/>
      <c r="C293" s="38"/>
    </row>
    <row r="294" spans="1:3" ht="15.75" customHeight="1">
      <c r="A294" s="38"/>
      <c r="C294" s="38"/>
    </row>
    <row r="295" spans="1:3" ht="15.75" customHeight="1">
      <c r="A295" s="38"/>
      <c r="C295" s="38"/>
    </row>
    <row r="296" spans="1:3" ht="15.75" customHeight="1">
      <c r="A296" s="38"/>
      <c r="C296" s="38"/>
    </row>
    <row r="297" spans="1:3" ht="15.75" customHeight="1">
      <c r="A297" s="38"/>
      <c r="C297" s="38"/>
    </row>
    <row r="298" spans="1:3" ht="15.75" customHeight="1">
      <c r="A298" s="38"/>
      <c r="C298" s="38"/>
    </row>
    <row r="299" spans="1:3" ht="15.75" customHeight="1">
      <c r="A299" s="38"/>
      <c r="C299" s="38"/>
    </row>
    <row r="300" spans="1:3" ht="15.75" customHeight="1">
      <c r="A300" s="38"/>
      <c r="C300" s="38"/>
    </row>
    <row r="301" spans="1:3" ht="15.75" customHeight="1">
      <c r="A301" s="38"/>
      <c r="C301" s="38"/>
    </row>
    <row r="302" spans="1:3" ht="15.75" customHeight="1">
      <c r="A302" s="38"/>
      <c r="C302" s="38"/>
    </row>
    <row r="303" spans="1:3" ht="15.75" customHeight="1">
      <c r="A303" s="38"/>
      <c r="C303" s="38"/>
    </row>
    <row r="304" spans="1:3" ht="15.75" customHeight="1">
      <c r="A304" s="38"/>
      <c r="C304" s="38"/>
    </row>
    <row r="305" spans="1:3" ht="15.75" customHeight="1">
      <c r="A305" s="38"/>
      <c r="C305" s="38"/>
    </row>
    <row r="306" spans="1:3" ht="15.75" customHeight="1">
      <c r="A306" s="38"/>
      <c r="C306" s="38"/>
    </row>
    <row r="307" spans="1:3" ht="15.75" customHeight="1">
      <c r="A307" s="38"/>
      <c r="C307" s="38"/>
    </row>
    <row r="308" spans="1:3" ht="15.75" customHeight="1">
      <c r="A308" s="38"/>
      <c r="C308" s="38"/>
    </row>
    <row r="309" spans="1:3" ht="15.75" customHeight="1">
      <c r="A309" s="38"/>
      <c r="C309" s="38"/>
    </row>
    <row r="310" spans="1:3" ht="15.75" customHeight="1">
      <c r="A310" s="38"/>
      <c r="C310" s="38"/>
    </row>
    <row r="311" spans="1:3" ht="15.75" customHeight="1">
      <c r="A311" s="38"/>
      <c r="C311" s="38"/>
    </row>
    <row r="312" spans="1:3" ht="15.75" customHeight="1">
      <c r="A312" s="38"/>
      <c r="C312" s="38"/>
    </row>
    <row r="313" spans="1:3" ht="15.75" customHeight="1">
      <c r="A313" s="38"/>
      <c r="C313" s="38"/>
    </row>
    <row r="314" spans="1:3" ht="15.75" customHeight="1">
      <c r="A314" s="38"/>
      <c r="C314" s="38"/>
    </row>
    <row r="315" spans="1:3" ht="15.75" customHeight="1">
      <c r="A315" s="38"/>
      <c r="C315" s="38"/>
    </row>
    <row r="316" spans="1:3" ht="15.75" customHeight="1">
      <c r="A316" s="38"/>
      <c r="C316" s="38"/>
    </row>
    <row r="317" spans="1:3" ht="15.75" customHeight="1">
      <c r="A317" s="38"/>
      <c r="C317" s="38"/>
    </row>
    <row r="318" spans="1:3" ht="15.75" customHeight="1">
      <c r="A318" s="38"/>
      <c r="C318" s="38"/>
    </row>
    <row r="319" spans="1:3" ht="15.75" customHeight="1">
      <c r="A319" s="38"/>
      <c r="C319" s="38"/>
    </row>
    <row r="320" spans="1:3" ht="15.75" customHeight="1">
      <c r="A320" s="38"/>
      <c r="C320" s="38"/>
    </row>
    <row r="321" spans="1:3" ht="15.75" customHeight="1">
      <c r="A321" s="38"/>
      <c r="C321" s="38"/>
    </row>
    <row r="322" spans="1:3" ht="15.75" customHeight="1">
      <c r="A322" s="38"/>
      <c r="C322" s="38"/>
    </row>
    <row r="323" spans="1:3" ht="15.75" customHeight="1">
      <c r="A323" s="38"/>
      <c r="C323" s="38"/>
    </row>
    <row r="324" spans="1:3" ht="15.75" customHeight="1">
      <c r="A324" s="38"/>
      <c r="C324" s="38"/>
    </row>
    <row r="325" spans="1:3" ht="15.75" customHeight="1">
      <c r="A325" s="38"/>
      <c r="C325" s="38"/>
    </row>
    <row r="326" spans="1:3" ht="15.75" customHeight="1">
      <c r="A326" s="38"/>
      <c r="C326" s="38"/>
    </row>
    <row r="327" spans="1:3" ht="15.75" customHeight="1">
      <c r="A327" s="38"/>
      <c r="C327" s="38"/>
    </row>
    <row r="328" spans="1:3" ht="15.75" customHeight="1">
      <c r="A328" s="38"/>
      <c r="C328" s="38"/>
    </row>
    <row r="329" spans="1:3" ht="15.75" customHeight="1">
      <c r="A329" s="38"/>
      <c r="C329" s="38"/>
    </row>
    <row r="330" spans="1:3" ht="15.75" customHeight="1">
      <c r="A330" s="38"/>
      <c r="C330" s="38"/>
    </row>
    <row r="331" spans="1:3" ht="15.75" customHeight="1">
      <c r="A331" s="38"/>
      <c r="C331" s="38"/>
    </row>
    <row r="332" spans="1:3" ht="15.75" customHeight="1">
      <c r="A332" s="38"/>
      <c r="C332" s="38"/>
    </row>
    <row r="333" spans="1:3" ht="15.75" customHeight="1">
      <c r="A333" s="38"/>
      <c r="C333" s="38"/>
    </row>
    <row r="334" spans="1:3" ht="15.75" customHeight="1">
      <c r="A334" s="38"/>
      <c r="C334" s="38"/>
    </row>
    <row r="335" spans="1:3" ht="15.75" customHeight="1">
      <c r="A335" s="38"/>
      <c r="C335" s="38"/>
    </row>
    <row r="336" spans="1:3" ht="15.75" customHeight="1">
      <c r="A336" s="38"/>
      <c r="C336" s="38"/>
    </row>
    <row r="337" spans="1:3" ht="15.75" customHeight="1">
      <c r="A337" s="38"/>
      <c r="C337" s="38"/>
    </row>
    <row r="338" spans="1:3" ht="15.75" customHeight="1">
      <c r="A338" s="38"/>
      <c r="C338" s="38"/>
    </row>
    <row r="339" spans="1:3" ht="15.75" customHeight="1">
      <c r="A339" s="38"/>
      <c r="C339" s="38"/>
    </row>
    <row r="340" spans="1:3" ht="15.75" customHeight="1">
      <c r="A340" s="38"/>
      <c r="C340" s="38"/>
    </row>
    <row r="341" spans="1:3" ht="15.75" customHeight="1">
      <c r="A341" s="38"/>
      <c r="C341" s="38"/>
    </row>
    <row r="342" spans="1:3" ht="15.75" customHeight="1">
      <c r="A342" s="38"/>
      <c r="C342" s="38"/>
    </row>
    <row r="343" spans="1:3" ht="15.75" customHeight="1">
      <c r="A343" s="38"/>
      <c r="C343" s="38"/>
    </row>
    <row r="344" spans="1:3" ht="15.75" customHeight="1">
      <c r="A344" s="38"/>
      <c r="C344" s="38"/>
    </row>
    <row r="345" spans="1:3" ht="15.75" customHeight="1">
      <c r="A345" s="38"/>
      <c r="C345" s="38"/>
    </row>
    <row r="346" spans="1:3" ht="15.75" customHeight="1">
      <c r="A346" s="38"/>
      <c r="C346" s="38"/>
    </row>
    <row r="347" spans="1:3" ht="15.75" customHeight="1">
      <c r="A347" s="38"/>
      <c r="C347" s="38"/>
    </row>
    <row r="348" spans="1:3" ht="15.75" customHeight="1">
      <c r="A348" s="38"/>
      <c r="C348" s="38"/>
    </row>
    <row r="349" spans="1:3" ht="15.75" customHeight="1">
      <c r="A349" s="38"/>
      <c r="C349" s="38"/>
    </row>
    <row r="350" spans="1:3" ht="15.75" customHeight="1">
      <c r="A350" s="38"/>
      <c r="C350" s="38"/>
    </row>
    <row r="351" spans="1:3" ht="15.75" customHeight="1">
      <c r="A351" s="38"/>
      <c r="C351" s="38"/>
    </row>
    <row r="352" spans="1:3" ht="15.75" customHeight="1">
      <c r="A352" s="38"/>
      <c r="C352" s="38"/>
    </row>
    <row r="353" spans="1:3" ht="15.75" customHeight="1">
      <c r="A353" s="38"/>
      <c r="C353" s="38"/>
    </row>
    <row r="354" spans="1:3" ht="15.75" customHeight="1">
      <c r="A354" s="38"/>
      <c r="C354" s="38"/>
    </row>
    <row r="355" spans="1:3" ht="15.75" customHeight="1">
      <c r="A355" s="38"/>
      <c r="C355" s="38"/>
    </row>
    <row r="356" spans="1:3" ht="15.75" customHeight="1">
      <c r="A356" s="38"/>
      <c r="C356" s="38"/>
    </row>
    <row r="357" spans="1:3" ht="15.75" customHeight="1">
      <c r="A357" s="38"/>
      <c r="C357" s="38"/>
    </row>
    <row r="358" spans="1:3" ht="15.75" customHeight="1">
      <c r="A358" s="38"/>
      <c r="C358" s="38"/>
    </row>
    <row r="359" spans="1:3" ht="15.75" customHeight="1">
      <c r="A359" s="38"/>
      <c r="C359" s="38"/>
    </row>
    <row r="360" spans="1:3" ht="15.75" customHeight="1">
      <c r="A360" s="38"/>
      <c r="C360" s="38"/>
    </row>
    <row r="361" spans="1:3" ht="15.75" customHeight="1">
      <c r="A361" s="38"/>
      <c r="C361" s="38"/>
    </row>
    <row r="362" spans="1:3" ht="15.75" customHeight="1">
      <c r="A362" s="38"/>
      <c r="C362" s="38"/>
    </row>
    <row r="363" spans="1:3" ht="15.75" customHeight="1">
      <c r="A363" s="38"/>
      <c r="C363" s="38"/>
    </row>
    <row r="364" spans="1:3" ht="15.75" customHeight="1">
      <c r="A364" s="38"/>
      <c r="C364" s="38"/>
    </row>
    <row r="365" spans="1:3" ht="15.75" customHeight="1">
      <c r="A365" s="38"/>
      <c r="C365" s="38"/>
    </row>
    <row r="366" spans="1:3" ht="15.75" customHeight="1">
      <c r="A366" s="38"/>
      <c r="C366" s="38"/>
    </row>
    <row r="367" spans="1:3" ht="15.75" customHeight="1">
      <c r="A367" s="38"/>
      <c r="C367" s="38"/>
    </row>
    <row r="368" spans="1:3" ht="15.75" customHeight="1">
      <c r="A368" s="38"/>
      <c r="C368" s="38"/>
    </row>
    <row r="369" spans="1:3" ht="15.75" customHeight="1">
      <c r="A369" s="38"/>
      <c r="C369" s="38"/>
    </row>
    <row r="370" spans="1:3" ht="15.75" customHeight="1">
      <c r="A370" s="38"/>
      <c r="C370" s="38"/>
    </row>
    <row r="371" spans="1:3" ht="15.75" customHeight="1">
      <c r="A371" s="38"/>
      <c r="C371" s="38"/>
    </row>
    <row r="372" spans="1:3" ht="15.75" customHeight="1">
      <c r="A372" s="38"/>
      <c r="C372" s="38"/>
    </row>
    <row r="373" spans="1:3" ht="15.75" customHeight="1">
      <c r="A373" s="38"/>
      <c r="C373" s="38"/>
    </row>
    <row r="374" spans="1:3" ht="15.75" customHeight="1">
      <c r="A374" s="38"/>
      <c r="C374" s="38"/>
    </row>
    <row r="375" spans="1:3" ht="15.75" customHeight="1">
      <c r="A375" s="38"/>
      <c r="C375" s="38"/>
    </row>
    <row r="376" spans="1:3" ht="15.75" customHeight="1">
      <c r="A376" s="38"/>
      <c r="C376" s="38"/>
    </row>
    <row r="377" spans="1:3" ht="15.75" customHeight="1">
      <c r="A377" s="38"/>
      <c r="C377" s="38"/>
    </row>
    <row r="378" spans="1:3" ht="15.75" customHeight="1">
      <c r="A378" s="38"/>
      <c r="C378" s="38"/>
    </row>
    <row r="379" spans="1:3" ht="15.75" customHeight="1">
      <c r="A379" s="38"/>
      <c r="C379" s="38"/>
    </row>
    <row r="380" spans="1:3" ht="15.75" customHeight="1">
      <c r="A380" s="38"/>
      <c r="C380" s="38"/>
    </row>
    <row r="381" spans="1:3" ht="15.75" customHeight="1">
      <c r="A381" s="38"/>
      <c r="C381" s="38"/>
    </row>
    <row r="382" spans="1:3" ht="15.75" customHeight="1">
      <c r="A382" s="38"/>
      <c r="C382" s="38"/>
    </row>
    <row r="383" spans="1:3" ht="15.75" customHeight="1">
      <c r="A383" s="38"/>
      <c r="C383" s="38"/>
    </row>
    <row r="384" spans="1:3" ht="15.75" customHeight="1">
      <c r="A384" s="38"/>
      <c r="C384" s="38"/>
    </row>
    <row r="385" spans="1:3" ht="15.75" customHeight="1">
      <c r="A385" s="38"/>
      <c r="C385" s="38"/>
    </row>
    <row r="386" spans="1:3" ht="15.75" customHeight="1">
      <c r="A386" s="38"/>
      <c r="C386" s="38"/>
    </row>
    <row r="387" spans="1:3" ht="15.75" customHeight="1">
      <c r="A387" s="38"/>
      <c r="C387" s="38"/>
    </row>
    <row r="388" spans="1:3" ht="15.75" customHeight="1">
      <c r="A388" s="38"/>
      <c r="C388" s="38"/>
    </row>
    <row r="389" spans="1:3" ht="15.75" customHeight="1">
      <c r="A389" s="38"/>
      <c r="C389" s="38"/>
    </row>
    <row r="390" spans="1:3" ht="15.75" customHeight="1">
      <c r="A390" s="38"/>
      <c r="C390" s="38"/>
    </row>
    <row r="391" spans="1:3" ht="15.75" customHeight="1">
      <c r="A391" s="38"/>
      <c r="C391" s="38"/>
    </row>
    <row r="392" spans="1:3" ht="15.75" customHeight="1">
      <c r="A392" s="38"/>
      <c r="C392" s="38"/>
    </row>
    <row r="393" spans="1:3" ht="15.75" customHeight="1">
      <c r="A393" s="38"/>
      <c r="C393" s="38"/>
    </row>
    <row r="394" spans="1:3" ht="15.75" customHeight="1">
      <c r="A394" s="38"/>
      <c r="C394" s="38"/>
    </row>
    <row r="395" spans="1:3" ht="15.75" customHeight="1">
      <c r="A395" s="38"/>
      <c r="C395" s="38"/>
    </row>
    <row r="396" spans="1:3" ht="15.75" customHeight="1">
      <c r="A396" s="38"/>
      <c r="C396" s="38"/>
    </row>
    <row r="397" spans="1:3" ht="15.75" customHeight="1">
      <c r="A397" s="38"/>
      <c r="C397" s="38"/>
    </row>
    <row r="398" spans="1:3" ht="15.75" customHeight="1">
      <c r="A398" s="38"/>
      <c r="C398" s="38"/>
    </row>
    <row r="399" spans="1:3" ht="15.75" customHeight="1">
      <c r="A399" s="38"/>
      <c r="C399" s="38"/>
    </row>
    <row r="400" spans="1:3" ht="15.75" customHeight="1">
      <c r="A400" s="38"/>
      <c r="C400" s="38"/>
    </row>
    <row r="401" spans="1:3" ht="15.75" customHeight="1">
      <c r="A401" s="38"/>
      <c r="C401" s="38"/>
    </row>
    <row r="402" spans="1:3" ht="15.75" customHeight="1">
      <c r="A402" s="38"/>
      <c r="C402" s="38"/>
    </row>
    <row r="403" spans="1:3" ht="15.75" customHeight="1">
      <c r="A403" s="38"/>
      <c r="C403" s="38"/>
    </row>
    <row r="404" spans="1:3" ht="15.75" customHeight="1">
      <c r="A404" s="38"/>
      <c r="C404" s="38"/>
    </row>
    <row r="405" spans="1:3" ht="15.75" customHeight="1">
      <c r="A405" s="38"/>
      <c r="C405" s="38"/>
    </row>
    <row r="406" spans="1:3" ht="15.75" customHeight="1">
      <c r="A406" s="38"/>
      <c r="C406" s="38"/>
    </row>
    <row r="407" spans="1:3" ht="15.75" customHeight="1">
      <c r="A407" s="38"/>
      <c r="C407" s="38"/>
    </row>
    <row r="408" spans="1:3" ht="15.75" customHeight="1">
      <c r="A408" s="38"/>
      <c r="C408" s="38"/>
    </row>
    <row r="409" spans="1:3" ht="15.75" customHeight="1">
      <c r="A409" s="38"/>
      <c r="C409" s="38"/>
    </row>
    <row r="410" spans="1:3" ht="15.75" customHeight="1">
      <c r="A410" s="38"/>
      <c r="C410" s="38"/>
    </row>
    <row r="411" spans="1:3" ht="15.75" customHeight="1">
      <c r="A411" s="38"/>
      <c r="C411" s="38"/>
    </row>
    <row r="412" spans="1:3" ht="15.75" customHeight="1">
      <c r="A412" s="38"/>
      <c r="C412" s="38"/>
    </row>
    <row r="413" spans="1:3" ht="15.75" customHeight="1">
      <c r="A413" s="38"/>
      <c r="C413" s="38"/>
    </row>
    <row r="414" spans="1:3" ht="15.75" customHeight="1">
      <c r="A414" s="38"/>
      <c r="C414" s="38"/>
    </row>
    <row r="415" spans="1:3" ht="15.75" customHeight="1">
      <c r="A415" s="38"/>
      <c r="C415" s="38"/>
    </row>
    <row r="416" spans="1:3" ht="15.75" customHeight="1">
      <c r="A416" s="38"/>
      <c r="C416" s="38"/>
    </row>
    <row r="417" spans="1:3" ht="15.75" customHeight="1">
      <c r="A417" s="38"/>
      <c r="C417" s="38"/>
    </row>
    <row r="418" spans="1:3" ht="15.75" customHeight="1">
      <c r="A418" s="38"/>
      <c r="C418" s="38"/>
    </row>
    <row r="419" spans="1:3" ht="15.75" customHeight="1">
      <c r="A419" s="38"/>
      <c r="C419" s="38"/>
    </row>
    <row r="420" spans="1:3" ht="15.75" customHeight="1">
      <c r="A420" s="38"/>
      <c r="C420" s="38"/>
    </row>
    <row r="421" spans="1:3" ht="15.75" customHeight="1">
      <c r="A421" s="38"/>
      <c r="C421" s="38"/>
    </row>
    <row r="422" spans="1:3" ht="15.75" customHeight="1">
      <c r="A422" s="38"/>
      <c r="C422" s="38"/>
    </row>
    <row r="423" spans="1:3" ht="15.75" customHeight="1">
      <c r="A423" s="38"/>
      <c r="C423" s="38"/>
    </row>
    <row r="424" spans="1:3" ht="15.75" customHeight="1">
      <c r="A424" s="38"/>
      <c r="C424" s="38"/>
    </row>
    <row r="425" spans="1:3" ht="15.75" customHeight="1">
      <c r="A425" s="38"/>
      <c r="C425" s="38"/>
    </row>
    <row r="426" spans="1:3" ht="15.75" customHeight="1">
      <c r="A426" s="38"/>
      <c r="C426" s="38"/>
    </row>
    <row r="427" spans="1:3" ht="15.75" customHeight="1">
      <c r="A427" s="38"/>
      <c r="C427" s="38"/>
    </row>
    <row r="428" spans="1:3" ht="15.75" customHeight="1">
      <c r="A428" s="38"/>
      <c r="C428" s="38"/>
    </row>
    <row r="429" spans="1:3" ht="15.75" customHeight="1">
      <c r="A429" s="38"/>
      <c r="C429" s="38"/>
    </row>
    <row r="430" spans="1:3" ht="15.75" customHeight="1">
      <c r="A430" s="38"/>
      <c r="C430" s="38"/>
    </row>
    <row r="431" spans="1:3" ht="15.75" customHeight="1">
      <c r="A431" s="38"/>
      <c r="C431" s="38"/>
    </row>
    <row r="432" spans="1:3" ht="15.75" customHeight="1">
      <c r="A432" s="38"/>
      <c r="C432" s="38"/>
    </row>
    <row r="433" spans="1:3" ht="15.75" customHeight="1">
      <c r="A433" s="38"/>
      <c r="C433" s="38"/>
    </row>
    <row r="434" spans="1:3" ht="15.75" customHeight="1">
      <c r="A434" s="38"/>
      <c r="C434" s="38"/>
    </row>
    <row r="435" spans="1:3" ht="15.75" customHeight="1">
      <c r="A435" s="38"/>
      <c r="C435" s="38"/>
    </row>
    <row r="436" spans="1:3" ht="15.75" customHeight="1">
      <c r="A436" s="38"/>
      <c r="C436" s="38"/>
    </row>
    <row r="437" spans="1:3" ht="15.75" customHeight="1">
      <c r="A437" s="38"/>
      <c r="C437" s="38"/>
    </row>
    <row r="438" spans="1:3" ht="15.75" customHeight="1">
      <c r="A438" s="38"/>
      <c r="C438" s="38"/>
    </row>
    <row r="439" spans="1:3" ht="15.75" customHeight="1">
      <c r="A439" s="38"/>
      <c r="C439" s="38"/>
    </row>
    <row r="440" spans="1:3" ht="15.75" customHeight="1">
      <c r="A440" s="38"/>
      <c r="C440" s="38"/>
    </row>
    <row r="441" spans="1:3" ht="15.75" customHeight="1">
      <c r="A441" s="38"/>
      <c r="C441" s="38"/>
    </row>
    <row r="442" spans="1:3" ht="15.75" customHeight="1">
      <c r="A442" s="38"/>
      <c r="C442" s="38"/>
    </row>
    <row r="443" spans="1:3" ht="15.75" customHeight="1">
      <c r="A443" s="38"/>
      <c r="C443" s="38"/>
    </row>
    <row r="444" spans="1:3" ht="15.75" customHeight="1">
      <c r="A444" s="38"/>
      <c r="C444" s="38"/>
    </row>
    <row r="445" spans="1:3" ht="15.75" customHeight="1">
      <c r="A445" s="38"/>
      <c r="C445" s="38"/>
    </row>
    <row r="446" spans="1:3" ht="15.75" customHeight="1">
      <c r="A446" s="38"/>
      <c r="C446" s="38"/>
    </row>
    <row r="447" spans="1:3" ht="15.75" customHeight="1">
      <c r="A447" s="38"/>
      <c r="C447" s="38"/>
    </row>
    <row r="448" spans="1:3" ht="15.75" customHeight="1">
      <c r="A448" s="38"/>
      <c r="C448" s="38"/>
    </row>
    <row r="449" spans="1:3" ht="15.75" customHeight="1">
      <c r="A449" s="38"/>
      <c r="C449" s="38"/>
    </row>
    <row r="450" spans="1:3" ht="15.75" customHeight="1">
      <c r="A450" s="38"/>
      <c r="C450" s="38"/>
    </row>
    <row r="451" spans="1:3" ht="15.75" customHeight="1">
      <c r="A451" s="38"/>
      <c r="C451" s="38"/>
    </row>
    <row r="452" spans="1:3" ht="15.75" customHeight="1">
      <c r="A452" s="38"/>
      <c r="C452" s="38"/>
    </row>
    <row r="453" spans="1:3" ht="15.75" customHeight="1">
      <c r="A453" s="38"/>
      <c r="C453" s="38"/>
    </row>
    <row r="454" spans="1:3" ht="15.75" customHeight="1">
      <c r="A454" s="38"/>
      <c r="C454" s="38"/>
    </row>
    <row r="455" spans="1:3" ht="15.75" customHeight="1">
      <c r="A455" s="38"/>
      <c r="C455" s="38"/>
    </row>
    <row r="456" spans="1:3" ht="15.75" customHeight="1">
      <c r="A456" s="38"/>
      <c r="C456" s="38"/>
    </row>
    <row r="457" spans="1:3" ht="15.75" customHeight="1">
      <c r="A457" s="38"/>
      <c r="C457" s="38"/>
    </row>
    <row r="458" spans="1:3" ht="15.75" customHeight="1">
      <c r="A458" s="38"/>
      <c r="C458" s="38"/>
    </row>
    <row r="459" spans="1:3" ht="15.75" customHeight="1">
      <c r="A459" s="38"/>
      <c r="C459" s="38"/>
    </row>
    <row r="460" spans="1:3" ht="15.75" customHeight="1">
      <c r="A460" s="38"/>
      <c r="C460" s="38"/>
    </row>
    <row r="461" spans="1:3" ht="15.75" customHeight="1">
      <c r="A461" s="38"/>
      <c r="C461" s="38"/>
    </row>
    <row r="462" spans="1:3" ht="15.75" customHeight="1">
      <c r="A462" s="38"/>
      <c r="C462" s="38"/>
    </row>
    <row r="463" spans="1:3" ht="15.75" customHeight="1">
      <c r="A463" s="38"/>
      <c r="C463" s="38"/>
    </row>
    <row r="464" spans="1:3" ht="15.75" customHeight="1">
      <c r="A464" s="38"/>
      <c r="C464" s="38"/>
    </row>
    <row r="465" spans="1:3" ht="15.75" customHeight="1">
      <c r="A465" s="38"/>
      <c r="C465" s="38"/>
    </row>
    <row r="466" spans="1:3" ht="15.75" customHeight="1">
      <c r="A466" s="38"/>
      <c r="C466" s="38"/>
    </row>
    <row r="467" spans="1:3" ht="15.75" customHeight="1">
      <c r="A467" s="38"/>
      <c r="C467" s="38"/>
    </row>
    <row r="468" spans="1:3" ht="15.75" customHeight="1">
      <c r="A468" s="38"/>
      <c r="C468" s="38"/>
    </row>
    <row r="469" spans="1:3" ht="15.75" customHeight="1">
      <c r="A469" s="38"/>
      <c r="C469" s="38"/>
    </row>
    <row r="470" spans="1:3" ht="15.75" customHeight="1">
      <c r="A470" s="38"/>
      <c r="C470" s="38"/>
    </row>
    <row r="471" spans="1:3" ht="15.75" customHeight="1">
      <c r="A471" s="38"/>
      <c r="C471" s="38"/>
    </row>
    <row r="472" spans="1:3" ht="15.75" customHeight="1">
      <c r="A472" s="38"/>
      <c r="C472" s="38"/>
    </row>
    <row r="473" spans="1:3" ht="15.75" customHeight="1">
      <c r="A473" s="38"/>
      <c r="C473" s="38"/>
    </row>
    <row r="474" spans="1:3" ht="15.75" customHeight="1">
      <c r="A474" s="38"/>
      <c r="C474" s="38"/>
    </row>
    <row r="475" spans="1:3" ht="15.75" customHeight="1">
      <c r="A475" s="38"/>
      <c r="C475" s="38"/>
    </row>
    <row r="476" spans="1:3" ht="15.75" customHeight="1">
      <c r="A476" s="38"/>
      <c r="C476" s="38"/>
    </row>
    <row r="477" spans="1:3" ht="15.75" customHeight="1">
      <c r="A477" s="38"/>
      <c r="C477" s="38"/>
    </row>
    <row r="478" spans="1:3" ht="15.75" customHeight="1">
      <c r="A478" s="38"/>
      <c r="C478" s="38"/>
    </row>
    <row r="479" spans="1:3" ht="15.75" customHeight="1">
      <c r="A479" s="38"/>
      <c r="C479" s="38"/>
    </row>
    <row r="480" spans="1:3" ht="15.75" customHeight="1">
      <c r="A480" s="38"/>
      <c r="C480" s="38"/>
    </row>
    <row r="481" spans="1:3" ht="15.75" customHeight="1">
      <c r="A481" s="38"/>
      <c r="C481" s="38"/>
    </row>
    <row r="482" spans="1:3" ht="15.75" customHeight="1">
      <c r="A482" s="38"/>
      <c r="C482" s="38"/>
    </row>
    <row r="483" spans="1:3" ht="15.75" customHeight="1">
      <c r="A483" s="38"/>
      <c r="C483" s="38"/>
    </row>
    <row r="484" spans="1:3" ht="15.75" customHeight="1">
      <c r="A484" s="38"/>
      <c r="C484" s="38"/>
    </row>
    <row r="485" spans="1:3" ht="15.75" customHeight="1">
      <c r="A485" s="38"/>
      <c r="C485" s="38"/>
    </row>
    <row r="486" spans="1:3" ht="15.75" customHeight="1">
      <c r="A486" s="38"/>
      <c r="C486" s="38"/>
    </row>
    <row r="487" spans="1:3" ht="15.75" customHeight="1">
      <c r="A487" s="38"/>
      <c r="C487" s="38"/>
    </row>
    <row r="488" spans="1:3" ht="15.75" customHeight="1">
      <c r="A488" s="38"/>
      <c r="C488" s="38"/>
    </row>
    <row r="489" spans="1:3" ht="15.75" customHeight="1">
      <c r="A489" s="38"/>
      <c r="C489" s="38"/>
    </row>
    <row r="490" spans="1:3" ht="15.75" customHeight="1">
      <c r="A490" s="38"/>
      <c r="C490" s="38"/>
    </row>
    <row r="491" spans="1:3" ht="15.75" customHeight="1">
      <c r="A491" s="38"/>
      <c r="C491" s="38"/>
    </row>
    <row r="492" spans="1:3" ht="15.75" customHeight="1">
      <c r="A492" s="38"/>
      <c r="C492" s="38"/>
    </row>
    <row r="493" spans="1:3" ht="15.75" customHeight="1">
      <c r="A493" s="38"/>
      <c r="C493" s="38"/>
    </row>
    <row r="494" spans="1:3" ht="15.75" customHeight="1">
      <c r="A494" s="38"/>
      <c r="C494" s="38"/>
    </row>
    <row r="495" spans="1:3" ht="15.75" customHeight="1">
      <c r="A495" s="38"/>
      <c r="C495" s="38"/>
    </row>
    <row r="496" spans="1:3" ht="15.75" customHeight="1">
      <c r="A496" s="38"/>
      <c r="C496" s="38"/>
    </row>
    <row r="497" spans="1:3" ht="15.75" customHeight="1">
      <c r="A497" s="38"/>
      <c r="C497" s="38"/>
    </row>
    <row r="498" spans="1:3" ht="15.75" customHeight="1">
      <c r="A498" s="38"/>
      <c r="C498" s="38"/>
    </row>
    <row r="499" spans="1:3" ht="15.75" customHeight="1">
      <c r="A499" s="38"/>
      <c r="C499" s="38"/>
    </row>
    <row r="500" spans="1:3" ht="15.75" customHeight="1">
      <c r="A500" s="38"/>
      <c r="C500" s="38"/>
    </row>
    <row r="501" spans="1:3" ht="15.75" customHeight="1">
      <c r="A501" s="38"/>
      <c r="C501" s="38"/>
    </row>
    <row r="502" spans="1:3" ht="15.75" customHeight="1">
      <c r="A502" s="38"/>
      <c r="C502" s="38"/>
    </row>
    <row r="503" spans="1:3" ht="15.75" customHeight="1">
      <c r="A503" s="38"/>
      <c r="C503" s="38"/>
    </row>
    <row r="504" spans="1:3" ht="15.75" customHeight="1">
      <c r="A504" s="38"/>
      <c r="C504" s="38"/>
    </row>
    <row r="505" spans="1:3" ht="15.75" customHeight="1">
      <c r="A505" s="38"/>
      <c r="C505" s="38"/>
    </row>
    <row r="506" spans="1:3" ht="15.75" customHeight="1">
      <c r="A506" s="38"/>
      <c r="C506" s="38"/>
    </row>
    <row r="507" spans="1:3" ht="15.75" customHeight="1">
      <c r="A507" s="38"/>
      <c r="C507" s="38"/>
    </row>
    <row r="508" spans="1:3" ht="15.75" customHeight="1">
      <c r="A508" s="38"/>
      <c r="C508" s="38"/>
    </row>
    <row r="509" spans="1:3" ht="15.75" customHeight="1">
      <c r="A509" s="38"/>
      <c r="C509" s="38"/>
    </row>
    <row r="510" spans="1:3" ht="15.75" customHeight="1">
      <c r="A510" s="38"/>
      <c r="C510" s="38"/>
    </row>
    <row r="511" spans="1:3" ht="15.75" customHeight="1">
      <c r="A511" s="38"/>
      <c r="C511" s="38"/>
    </row>
    <row r="512" spans="1:3" ht="15.75" customHeight="1">
      <c r="A512" s="38"/>
      <c r="C512" s="38"/>
    </row>
    <row r="513" spans="1:3" ht="15.75" customHeight="1">
      <c r="A513" s="38"/>
      <c r="C513" s="38"/>
    </row>
    <row r="514" spans="1:3" ht="15.75" customHeight="1">
      <c r="A514" s="38"/>
      <c r="C514" s="38"/>
    </row>
    <row r="515" spans="1:3" ht="15.75" customHeight="1">
      <c r="A515" s="38"/>
      <c r="C515" s="38"/>
    </row>
    <row r="516" spans="1:3" ht="15.75" customHeight="1">
      <c r="A516" s="38"/>
      <c r="C516" s="38"/>
    </row>
    <row r="517" spans="1:3" ht="15.75" customHeight="1">
      <c r="A517" s="38"/>
      <c r="C517" s="38"/>
    </row>
    <row r="518" spans="1:3" ht="15.75" customHeight="1">
      <c r="A518" s="38"/>
      <c r="C518" s="38"/>
    </row>
    <row r="519" spans="1:3" ht="15.75" customHeight="1">
      <c r="A519" s="38"/>
      <c r="C519" s="38"/>
    </row>
    <row r="520" spans="1:3" ht="15.75" customHeight="1">
      <c r="A520" s="38"/>
      <c r="C520" s="38"/>
    </row>
    <row r="521" spans="1:3" ht="15.75" customHeight="1">
      <c r="A521" s="38"/>
      <c r="C521" s="38"/>
    </row>
    <row r="522" spans="1:3" ht="15.75" customHeight="1">
      <c r="A522" s="38"/>
      <c r="C522" s="38"/>
    </row>
    <row r="523" spans="1:3" ht="15.75" customHeight="1">
      <c r="A523" s="38"/>
      <c r="C523" s="38"/>
    </row>
    <row r="524" spans="1:3" ht="15.75" customHeight="1">
      <c r="A524" s="38"/>
      <c r="C524" s="38"/>
    </row>
    <row r="525" spans="1:3" ht="15.75" customHeight="1">
      <c r="A525" s="38"/>
      <c r="C525" s="38"/>
    </row>
    <row r="526" spans="1:3" ht="15.75" customHeight="1">
      <c r="A526" s="38"/>
      <c r="C526" s="38"/>
    </row>
    <row r="527" spans="1:3" ht="15.75" customHeight="1">
      <c r="A527" s="38"/>
      <c r="C527" s="38"/>
    </row>
    <row r="528" spans="1:3" ht="15.75" customHeight="1">
      <c r="A528" s="38"/>
      <c r="C528" s="38"/>
    </row>
    <row r="529" spans="1:3" ht="15.75" customHeight="1">
      <c r="A529" s="38"/>
      <c r="C529" s="38"/>
    </row>
    <row r="530" spans="1:3" ht="15.75" customHeight="1">
      <c r="A530" s="38"/>
      <c r="C530" s="38"/>
    </row>
    <row r="531" spans="1:3" ht="15.75" customHeight="1">
      <c r="A531" s="38"/>
      <c r="C531" s="38"/>
    </row>
    <row r="532" spans="1:3" ht="15.75" customHeight="1">
      <c r="A532" s="38"/>
      <c r="C532" s="38"/>
    </row>
    <row r="533" spans="1:3" ht="15.75" customHeight="1">
      <c r="A533" s="38"/>
      <c r="C533" s="38"/>
    </row>
    <row r="534" spans="1:3" ht="15.75" customHeight="1">
      <c r="A534" s="38"/>
      <c r="C534" s="38"/>
    </row>
    <row r="535" spans="1:3" ht="15.75" customHeight="1">
      <c r="A535" s="38"/>
      <c r="C535" s="38"/>
    </row>
    <row r="536" spans="1:3" ht="15.75" customHeight="1">
      <c r="A536" s="38"/>
      <c r="C536" s="38"/>
    </row>
    <row r="537" spans="1:3" ht="15.75" customHeight="1">
      <c r="A537" s="38"/>
      <c r="C537" s="38"/>
    </row>
    <row r="538" spans="1:3" ht="15.75" customHeight="1">
      <c r="A538" s="38"/>
      <c r="C538" s="38"/>
    </row>
    <row r="539" spans="1:3" ht="15.75" customHeight="1">
      <c r="A539" s="38"/>
      <c r="C539" s="38"/>
    </row>
    <row r="540" spans="1:3" ht="15.75" customHeight="1">
      <c r="A540" s="38"/>
      <c r="C540" s="38"/>
    </row>
    <row r="541" spans="1:3" ht="15.75" customHeight="1">
      <c r="A541" s="38"/>
      <c r="C541" s="38"/>
    </row>
    <row r="542" spans="1:3" ht="15.75" customHeight="1">
      <c r="A542" s="38"/>
      <c r="C542" s="38"/>
    </row>
    <row r="543" spans="1:3" ht="15.75" customHeight="1">
      <c r="A543" s="38"/>
      <c r="C543" s="38"/>
    </row>
    <row r="544" spans="1:3" ht="15.75" customHeight="1">
      <c r="A544" s="38"/>
      <c r="C544" s="38"/>
    </row>
    <row r="545" spans="1:3" ht="15.75" customHeight="1">
      <c r="A545" s="38"/>
      <c r="C545" s="38"/>
    </row>
    <row r="546" spans="1:3" ht="15.75" customHeight="1">
      <c r="A546" s="38"/>
      <c r="C546" s="38"/>
    </row>
    <row r="547" spans="1:3" ht="15.75" customHeight="1">
      <c r="A547" s="38"/>
      <c r="C547" s="38"/>
    </row>
    <row r="548" spans="1:3" ht="15.75" customHeight="1">
      <c r="A548" s="38"/>
      <c r="C548" s="38"/>
    </row>
    <row r="549" spans="1:3" ht="15.75" customHeight="1">
      <c r="A549" s="38"/>
      <c r="C549" s="38"/>
    </row>
    <row r="550" spans="1:3" ht="15.75" customHeight="1">
      <c r="A550" s="38"/>
      <c r="C550" s="38"/>
    </row>
    <row r="551" spans="1:3" ht="15.75" customHeight="1">
      <c r="A551" s="38"/>
      <c r="C551" s="38"/>
    </row>
    <row r="552" spans="1:3" ht="15.75" customHeight="1">
      <c r="A552" s="38"/>
      <c r="C552" s="38"/>
    </row>
    <row r="553" spans="1:3" ht="15.75" customHeight="1">
      <c r="A553" s="38"/>
      <c r="C553" s="38"/>
    </row>
    <row r="554" spans="1:3" ht="15.75" customHeight="1">
      <c r="A554" s="38"/>
      <c r="C554" s="38"/>
    </row>
    <row r="555" spans="1:3" ht="15.75" customHeight="1">
      <c r="A555" s="38"/>
      <c r="C555" s="38"/>
    </row>
    <row r="556" spans="1:3" ht="15.75" customHeight="1">
      <c r="A556" s="38"/>
      <c r="C556" s="38"/>
    </row>
    <row r="557" spans="1:3" ht="15.75" customHeight="1">
      <c r="A557" s="38"/>
      <c r="C557" s="38"/>
    </row>
    <row r="558" spans="1:3" ht="15.75" customHeight="1">
      <c r="A558" s="38"/>
      <c r="C558" s="38"/>
    </row>
    <row r="559" spans="1:3" ht="15.75" customHeight="1">
      <c r="A559" s="38"/>
      <c r="C559" s="38"/>
    </row>
    <row r="560" spans="1:3" ht="15.75" customHeight="1">
      <c r="A560" s="38"/>
      <c r="C560" s="38"/>
    </row>
    <row r="561" spans="1:3" ht="15.75" customHeight="1">
      <c r="A561" s="38"/>
      <c r="C561" s="38"/>
    </row>
    <row r="562" spans="1:3" ht="15.75" customHeight="1">
      <c r="A562" s="38"/>
      <c r="C562" s="38"/>
    </row>
    <row r="563" spans="1:3" ht="15.75" customHeight="1">
      <c r="A563" s="38"/>
      <c r="C563" s="38"/>
    </row>
    <row r="564" spans="1:3" ht="15.75" customHeight="1">
      <c r="A564" s="38"/>
      <c r="C564" s="38"/>
    </row>
    <row r="565" spans="1:3" ht="15.75" customHeight="1">
      <c r="A565" s="38"/>
      <c r="C565" s="38"/>
    </row>
    <row r="566" spans="1:3" ht="15.75" customHeight="1">
      <c r="A566" s="38"/>
      <c r="C566" s="38"/>
    </row>
    <row r="567" spans="1:3" ht="15.75" customHeight="1">
      <c r="A567" s="38"/>
      <c r="C567" s="38"/>
    </row>
    <row r="568" spans="1:3" ht="15.75" customHeight="1">
      <c r="A568" s="38"/>
      <c r="C568" s="38"/>
    </row>
    <row r="569" spans="1:3" ht="15.75" customHeight="1">
      <c r="A569" s="38"/>
      <c r="C569" s="38"/>
    </row>
    <row r="570" spans="1:3" ht="15.75" customHeight="1">
      <c r="A570" s="38"/>
      <c r="C570" s="38"/>
    </row>
    <row r="571" spans="1:3" ht="15.75" customHeight="1">
      <c r="A571" s="38"/>
      <c r="C571" s="38"/>
    </row>
    <row r="572" spans="1:3" ht="15.75" customHeight="1">
      <c r="A572" s="38"/>
      <c r="C572" s="38"/>
    </row>
    <row r="573" spans="1:3" ht="15.75" customHeight="1">
      <c r="A573" s="38"/>
      <c r="C573" s="38"/>
    </row>
    <row r="574" spans="1:3" ht="15.75" customHeight="1">
      <c r="A574" s="38"/>
      <c r="C574" s="38"/>
    </row>
    <row r="575" spans="1:3" ht="15.75" customHeight="1">
      <c r="A575" s="38"/>
      <c r="C575" s="38"/>
    </row>
    <row r="576" spans="1:3" ht="15.75" customHeight="1">
      <c r="A576" s="38"/>
      <c r="C576" s="38"/>
    </row>
    <row r="577" spans="1:3" ht="15.75" customHeight="1">
      <c r="A577" s="38"/>
      <c r="C577" s="38"/>
    </row>
    <row r="578" spans="1:3" ht="15.75" customHeight="1">
      <c r="A578" s="38"/>
      <c r="C578" s="38"/>
    </row>
    <row r="579" spans="1:3" ht="15.75" customHeight="1">
      <c r="A579" s="38"/>
      <c r="C579" s="38"/>
    </row>
    <row r="580" spans="1:3" ht="15.75" customHeight="1">
      <c r="A580" s="38"/>
      <c r="C580" s="38"/>
    </row>
    <row r="581" spans="1:3" ht="15.75" customHeight="1">
      <c r="A581" s="38"/>
      <c r="C581" s="38"/>
    </row>
    <row r="582" spans="1:3" ht="15.75" customHeight="1">
      <c r="A582" s="38"/>
      <c r="C582" s="38"/>
    </row>
    <row r="583" spans="1:3" ht="15.75" customHeight="1">
      <c r="A583" s="38"/>
      <c r="C583" s="38"/>
    </row>
    <row r="584" spans="1:3" ht="15.75" customHeight="1">
      <c r="A584" s="38"/>
      <c r="C584" s="38"/>
    </row>
    <row r="585" spans="1:3" ht="15.75" customHeight="1">
      <c r="A585" s="38"/>
      <c r="C585" s="38"/>
    </row>
    <row r="586" spans="1:3" ht="15.75" customHeight="1">
      <c r="A586" s="38"/>
      <c r="C586" s="38"/>
    </row>
    <row r="587" spans="1:3" ht="15.75" customHeight="1">
      <c r="A587" s="38"/>
      <c r="C587" s="38"/>
    </row>
    <row r="588" spans="1:3" ht="15.75" customHeight="1">
      <c r="A588" s="38"/>
      <c r="C588" s="38"/>
    </row>
    <row r="589" spans="1:3" ht="15.75" customHeight="1">
      <c r="A589" s="38"/>
      <c r="C589" s="38"/>
    </row>
    <row r="590" spans="1:3" ht="15.75" customHeight="1">
      <c r="A590" s="38"/>
      <c r="C590" s="38"/>
    </row>
    <row r="591" spans="1:3" ht="15.75" customHeight="1">
      <c r="A591" s="38"/>
      <c r="C591" s="38"/>
    </row>
    <row r="592" spans="1:3" ht="15.75" customHeight="1">
      <c r="A592" s="38"/>
      <c r="C592" s="38"/>
    </row>
    <row r="593" spans="1:3" ht="15.75" customHeight="1">
      <c r="A593" s="38"/>
      <c r="C593" s="38"/>
    </row>
    <row r="594" spans="1:3" ht="15.75" customHeight="1">
      <c r="A594" s="38"/>
      <c r="C594" s="38"/>
    </row>
    <row r="595" spans="1:3" ht="15.75" customHeight="1">
      <c r="A595" s="38"/>
      <c r="C595" s="38"/>
    </row>
    <row r="596" spans="1:3" ht="15.75" customHeight="1">
      <c r="A596" s="38"/>
      <c r="C596" s="38"/>
    </row>
    <row r="597" spans="1:3" ht="15.75" customHeight="1">
      <c r="A597" s="38"/>
      <c r="C597" s="38"/>
    </row>
    <row r="598" spans="1:3" ht="15.75" customHeight="1">
      <c r="A598" s="38"/>
      <c r="C598" s="38"/>
    </row>
    <row r="599" spans="1:3" ht="15.75" customHeight="1">
      <c r="A599" s="38"/>
      <c r="C599" s="38"/>
    </row>
    <row r="600" spans="1:3" ht="15.75" customHeight="1">
      <c r="A600" s="38"/>
      <c r="C600" s="38"/>
    </row>
    <row r="601" spans="1:3" ht="15.75" customHeight="1">
      <c r="A601" s="38"/>
      <c r="C601" s="38"/>
    </row>
    <row r="602" spans="1:3" ht="15.75" customHeight="1">
      <c r="A602" s="38"/>
      <c r="C602" s="38"/>
    </row>
    <row r="603" spans="1:3" ht="15.75" customHeight="1">
      <c r="A603" s="38"/>
      <c r="C603" s="38"/>
    </row>
    <row r="604" spans="1:3" ht="15.75" customHeight="1">
      <c r="A604" s="38"/>
      <c r="C604" s="38"/>
    </row>
    <row r="605" spans="1:3" ht="15.75" customHeight="1">
      <c r="A605" s="38"/>
      <c r="C605" s="38"/>
    </row>
    <row r="606" spans="1:3" ht="15.75" customHeight="1">
      <c r="A606" s="38"/>
      <c r="C606" s="38"/>
    </row>
    <row r="607" spans="1:3" ht="15.75" customHeight="1">
      <c r="A607" s="38"/>
      <c r="C607" s="38"/>
    </row>
    <row r="608" spans="1:3" ht="15.75" customHeight="1">
      <c r="A608" s="38"/>
      <c r="C608" s="38"/>
    </row>
    <row r="609" spans="1:3" ht="15.75" customHeight="1">
      <c r="A609" s="38"/>
      <c r="C609" s="38"/>
    </row>
    <row r="610" spans="1:3" ht="15.75" customHeight="1">
      <c r="A610" s="38"/>
      <c r="C610" s="38"/>
    </row>
    <row r="611" spans="1:3" ht="15.75" customHeight="1">
      <c r="A611" s="38"/>
      <c r="C611" s="38"/>
    </row>
    <row r="612" spans="1:3" ht="15.75" customHeight="1">
      <c r="A612" s="38"/>
      <c r="C612" s="38"/>
    </row>
    <row r="613" spans="1:3" ht="15.75" customHeight="1">
      <c r="A613" s="38"/>
      <c r="C613" s="38"/>
    </row>
    <row r="614" spans="1:3" ht="15.75" customHeight="1">
      <c r="A614" s="38"/>
      <c r="C614" s="38"/>
    </row>
    <row r="615" spans="1:3" ht="15.75" customHeight="1">
      <c r="A615" s="38"/>
      <c r="C615" s="38"/>
    </row>
    <row r="616" spans="1:3" ht="15.75" customHeight="1">
      <c r="A616" s="38"/>
      <c r="C616" s="38"/>
    </row>
    <row r="617" spans="1:3" ht="15.75" customHeight="1">
      <c r="A617" s="38"/>
      <c r="C617" s="38"/>
    </row>
    <row r="618" spans="1:3" ht="15.75" customHeight="1">
      <c r="A618" s="38"/>
      <c r="C618" s="38"/>
    </row>
    <row r="619" spans="1:3" ht="15.75" customHeight="1">
      <c r="A619" s="38"/>
      <c r="C619" s="38"/>
    </row>
    <row r="620" spans="1:3" ht="15.75" customHeight="1">
      <c r="A620" s="38"/>
      <c r="C620" s="38"/>
    </row>
    <row r="621" spans="1:3" ht="15.75" customHeight="1">
      <c r="A621" s="38"/>
      <c r="C621" s="38"/>
    </row>
    <row r="622" spans="1:3" ht="15.75" customHeight="1">
      <c r="A622" s="38"/>
      <c r="C622" s="38"/>
    </row>
    <row r="623" spans="1:3" ht="15.75" customHeight="1">
      <c r="A623" s="38"/>
      <c r="C623" s="38"/>
    </row>
    <row r="624" spans="1:3" ht="15.75" customHeight="1">
      <c r="A624" s="38"/>
      <c r="C624" s="38"/>
    </row>
    <row r="625" spans="1:3" ht="15.75" customHeight="1">
      <c r="A625" s="38"/>
      <c r="C625" s="38"/>
    </row>
    <row r="626" spans="1:3" ht="15.75" customHeight="1">
      <c r="A626" s="38"/>
      <c r="C626" s="38"/>
    </row>
    <row r="627" spans="1:3" ht="15.75" customHeight="1">
      <c r="A627" s="38"/>
      <c r="C627" s="38"/>
    </row>
    <row r="628" spans="1:3" ht="15.75" customHeight="1">
      <c r="A628" s="38"/>
      <c r="C628" s="38"/>
    </row>
    <row r="629" spans="1:3" ht="15.75" customHeight="1">
      <c r="A629" s="38"/>
      <c r="C629" s="38"/>
    </row>
    <row r="630" spans="1:3" ht="15.75" customHeight="1">
      <c r="A630" s="38"/>
      <c r="C630" s="38"/>
    </row>
    <row r="631" spans="1:3" ht="15.75" customHeight="1">
      <c r="A631" s="38"/>
      <c r="C631" s="38"/>
    </row>
    <row r="632" spans="1:3" ht="15.75" customHeight="1">
      <c r="A632" s="38"/>
      <c r="C632" s="38"/>
    </row>
    <row r="633" spans="1:3" ht="15.75" customHeight="1">
      <c r="A633" s="38"/>
      <c r="C633" s="38"/>
    </row>
    <row r="634" spans="1:3" ht="15.75" customHeight="1">
      <c r="A634" s="38"/>
      <c r="C634" s="38"/>
    </row>
    <row r="635" spans="1:3" ht="15.75" customHeight="1">
      <c r="A635" s="38"/>
      <c r="C635" s="38"/>
    </row>
    <row r="636" spans="1:3" ht="15.75" customHeight="1">
      <c r="A636" s="38"/>
      <c r="C636" s="38"/>
    </row>
    <row r="637" spans="1:3" ht="15.75" customHeight="1">
      <c r="A637" s="38"/>
      <c r="C637" s="38"/>
    </row>
    <row r="638" spans="1:3" ht="15.75" customHeight="1">
      <c r="A638" s="38"/>
      <c r="C638" s="38"/>
    </row>
    <row r="639" spans="1:3" ht="15.75" customHeight="1">
      <c r="A639" s="38"/>
      <c r="C639" s="38"/>
    </row>
    <row r="640" spans="1:3" ht="15.75" customHeight="1">
      <c r="A640" s="38"/>
      <c r="C640" s="38"/>
    </row>
    <row r="641" spans="1:3" ht="15.75" customHeight="1">
      <c r="A641" s="38"/>
      <c r="C641" s="38"/>
    </row>
    <row r="642" spans="1:3" ht="15.75" customHeight="1">
      <c r="A642" s="38"/>
      <c r="C642" s="38"/>
    </row>
    <row r="643" spans="1:3" ht="15.75" customHeight="1">
      <c r="A643" s="38"/>
      <c r="C643" s="38"/>
    </row>
    <row r="644" spans="1:3" ht="15.75" customHeight="1">
      <c r="A644" s="38"/>
      <c r="C644" s="38"/>
    </row>
    <row r="645" spans="1:3" ht="15.75" customHeight="1">
      <c r="A645" s="38"/>
      <c r="C645" s="38"/>
    </row>
    <row r="646" spans="1:3" ht="15.75" customHeight="1">
      <c r="A646" s="38"/>
      <c r="C646" s="38"/>
    </row>
    <row r="647" spans="1:3" ht="15.75" customHeight="1">
      <c r="A647" s="38"/>
      <c r="C647" s="38"/>
    </row>
    <row r="648" spans="1:3" ht="15.75" customHeight="1">
      <c r="A648" s="38"/>
      <c r="C648" s="38"/>
    </row>
    <row r="649" spans="1:3" ht="15.75" customHeight="1">
      <c r="A649" s="38"/>
      <c r="C649" s="38"/>
    </row>
    <row r="650" spans="1:3" ht="15.75" customHeight="1">
      <c r="A650" s="38"/>
      <c r="C650" s="38"/>
    </row>
    <row r="651" spans="1:3" ht="15.75" customHeight="1">
      <c r="A651" s="38"/>
      <c r="C651" s="38"/>
    </row>
    <row r="652" spans="1:3" ht="15.75" customHeight="1">
      <c r="A652" s="38"/>
      <c r="C652" s="38"/>
    </row>
    <row r="653" spans="1:3" ht="15.75" customHeight="1">
      <c r="A653" s="38"/>
      <c r="C653" s="38"/>
    </row>
    <row r="654" spans="1:3" ht="15.75" customHeight="1">
      <c r="A654" s="38"/>
      <c r="C654" s="38"/>
    </row>
    <row r="655" spans="1:3" ht="15.75" customHeight="1">
      <c r="A655" s="38"/>
      <c r="C655" s="38"/>
    </row>
    <row r="656" spans="1:3" ht="15.75" customHeight="1">
      <c r="A656" s="38"/>
      <c r="C656" s="38"/>
    </row>
    <row r="657" spans="1:3" ht="15.75" customHeight="1">
      <c r="A657" s="38"/>
      <c r="C657" s="38"/>
    </row>
    <row r="658" spans="1:3" ht="15.75" customHeight="1">
      <c r="A658" s="38"/>
      <c r="C658" s="38"/>
    </row>
    <row r="659" spans="1:3" ht="15.75" customHeight="1">
      <c r="A659" s="38"/>
      <c r="C659" s="38"/>
    </row>
    <row r="660" spans="1:3" ht="15.75" customHeight="1">
      <c r="A660" s="38"/>
      <c r="C660" s="38"/>
    </row>
    <row r="661" spans="1:3" ht="15.75" customHeight="1">
      <c r="A661" s="38"/>
      <c r="C661" s="38"/>
    </row>
    <row r="662" spans="1:3" ht="15.75" customHeight="1">
      <c r="A662" s="38"/>
      <c r="C662" s="38"/>
    </row>
    <row r="663" spans="1:3" ht="15.75" customHeight="1">
      <c r="A663" s="38"/>
      <c r="C663" s="38"/>
    </row>
    <row r="664" spans="1:3" ht="15.75" customHeight="1">
      <c r="A664" s="38"/>
      <c r="C664" s="38"/>
    </row>
    <row r="665" spans="1:3" ht="15.75" customHeight="1">
      <c r="A665" s="38"/>
      <c r="C665" s="38"/>
    </row>
    <row r="666" spans="1:3" ht="15.75" customHeight="1">
      <c r="A666" s="38"/>
      <c r="C666" s="38"/>
    </row>
    <row r="667" spans="1:3" ht="15.75" customHeight="1">
      <c r="A667" s="38"/>
      <c r="C667" s="38"/>
    </row>
    <row r="668" spans="1:3" ht="15.75" customHeight="1">
      <c r="A668" s="38"/>
      <c r="C668" s="38"/>
    </row>
    <row r="669" spans="1:3" ht="15.75" customHeight="1">
      <c r="A669" s="38"/>
      <c r="C669" s="38"/>
    </row>
    <row r="670" spans="1:3" ht="15.75" customHeight="1">
      <c r="A670" s="38"/>
      <c r="C670" s="38"/>
    </row>
    <row r="671" spans="1:3" ht="15.75" customHeight="1">
      <c r="A671" s="38"/>
      <c r="C671" s="38"/>
    </row>
    <row r="672" spans="1:3" ht="15.75" customHeight="1">
      <c r="A672" s="38"/>
      <c r="C672" s="38"/>
    </row>
    <row r="673" spans="1:3" ht="15.75" customHeight="1">
      <c r="A673" s="38"/>
      <c r="C673" s="38"/>
    </row>
    <row r="674" spans="1:3" ht="15.75" customHeight="1">
      <c r="A674" s="38"/>
      <c r="C674" s="38"/>
    </row>
    <row r="675" spans="1:3" ht="15.75" customHeight="1">
      <c r="A675" s="38"/>
      <c r="C675" s="38"/>
    </row>
    <row r="676" spans="1:3" ht="15.75" customHeight="1">
      <c r="A676" s="38"/>
      <c r="C676" s="38"/>
    </row>
    <row r="677" spans="1:3" ht="15.75" customHeight="1">
      <c r="A677" s="38"/>
      <c r="C677" s="38"/>
    </row>
    <row r="678" spans="1:3" ht="15.75" customHeight="1">
      <c r="A678" s="38"/>
      <c r="C678" s="38"/>
    </row>
    <row r="679" spans="1:3" ht="15.75" customHeight="1">
      <c r="A679" s="38"/>
      <c r="C679" s="38"/>
    </row>
    <row r="680" spans="1:3" ht="15.75" customHeight="1">
      <c r="A680" s="38"/>
      <c r="C680" s="38"/>
    </row>
    <row r="681" spans="1:3" ht="15.75" customHeight="1">
      <c r="A681" s="38"/>
      <c r="C681" s="38"/>
    </row>
    <row r="682" spans="1:3" ht="15.75" customHeight="1">
      <c r="A682" s="38"/>
      <c r="C682" s="38"/>
    </row>
    <row r="683" spans="1:3" ht="15.75" customHeight="1">
      <c r="A683" s="38"/>
      <c r="C683" s="38"/>
    </row>
    <row r="684" spans="1:3" ht="15.75" customHeight="1">
      <c r="A684" s="38"/>
      <c r="C684" s="38"/>
    </row>
    <row r="685" spans="1:3" ht="15.75" customHeight="1">
      <c r="A685" s="38"/>
      <c r="C685" s="38"/>
    </row>
    <row r="686" spans="1:3" ht="15.75" customHeight="1">
      <c r="A686" s="38"/>
      <c r="C686" s="38"/>
    </row>
    <row r="687" spans="1:3" ht="15.75" customHeight="1">
      <c r="A687" s="38"/>
      <c r="C687" s="38"/>
    </row>
    <row r="688" spans="1:3" ht="15.75" customHeight="1">
      <c r="A688" s="38"/>
      <c r="C688" s="38"/>
    </row>
    <row r="689" spans="1:3" ht="15.75" customHeight="1">
      <c r="A689" s="38"/>
      <c r="C689" s="38"/>
    </row>
    <row r="690" spans="1:3" ht="15.75" customHeight="1">
      <c r="A690" s="38"/>
      <c r="C690" s="38"/>
    </row>
    <row r="691" spans="1:3" ht="15.75" customHeight="1">
      <c r="A691" s="38"/>
      <c r="C691" s="38"/>
    </row>
    <row r="692" spans="1:3" ht="15.75" customHeight="1">
      <c r="A692" s="38"/>
      <c r="C692" s="38"/>
    </row>
    <row r="693" spans="1:3" ht="15.75" customHeight="1">
      <c r="A693" s="38"/>
      <c r="C693" s="38"/>
    </row>
    <row r="694" spans="1:3" ht="15.75" customHeight="1">
      <c r="A694" s="38"/>
      <c r="C694" s="38"/>
    </row>
    <row r="695" spans="1:3" ht="15.75" customHeight="1">
      <c r="A695" s="38"/>
      <c r="C695" s="38"/>
    </row>
    <row r="696" spans="1:3" ht="15.75" customHeight="1">
      <c r="A696" s="38"/>
      <c r="C696" s="38"/>
    </row>
    <row r="697" spans="1:3" ht="15.75" customHeight="1">
      <c r="A697" s="38"/>
      <c r="C697" s="38"/>
    </row>
    <row r="698" spans="1:3" ht="15.75" customHeight="1">
      <c r="A698" s="38"/>
      <c r="C698" s="38"/>
    </row>
    <row r="699" spans="1:3" ht="15.75" customHeight="1">
      <c r="A699" s="38"/>
      <c r="C699" s="38"/>
    </row>
    <row r="700" spans="1:3" ht="15.75" customHeight="1">
      <c r="A700" s="38"/>
      <c r="C700" s="38"/>
    </row>
    <row r="701" spans="1:3" ht="15.75" customHeight="1">
      <c r="A701" s="38"/>
      <c r="C701" s="38"/>
    </row>
    <row r="702" spans="1:3" ht="15.75" customHeight="1">
      <c r="A702" s="38"/>
      <c r="C702" s="38"/>
    </row>
    <row r="703" spans="1:3" ht="15.75" customHeight="1">
      <c r="A703" s="38"/>
      <c r="C703" s="38"/>
    </row>
    <row r="704" spans="1:3" ht="15.75" customHeight="1">
      <c r="A704" s="38"/>
      <c r="C704" s="38"/>
    </row>
    <row r="705" spans="1:3" ht="15.75" customHeight="1">
      <c r="A705" s="38"/>
      <c r="C705" s="38"/>
    </row>
    <row r="706" spans="1:3" ht="15.75" customHeight="1">
      <c r="A706" s="38"/>
      <c r="C706" s="38"/>
    </row>
    <row r="707" spans="1:3" ht="15.75" customHeight="1">
      <c r="A707" s="38"/>
      <c r="C707" s="38"/>
    </row>
    <row r="708" spans="1:3" ht="15.75" customHeight="1">
      <c r="A708" s="38"/>
      <c r="C708" s="38"/>
    </row>
    <row r="709" spans="1:3" ht="15.75" customHeight="1">
      <c r="A709" s="38"/>
      <c r="C709" s="38"/>
    </row>
    <row r="710" spans="1:3" ht="15.75" customHeight="1">
      <c r="A710" s="38"/>
      <c r="C710" s="38"/>
    </row>
    <row r="711" spans="1:3" ht="15.75" customHeight="1">
      <c r="A711" s="38"/>
      <c r="C711" s="38"/>
    </row>
    <row r="712" spans="1:3" ht="15.75" customHeight="1">
      <c r="A712" s="38"/>
      <c r="C712" s="38"/>
    </row>
    <row r="713" spans="1:3" ht="15.75" customHeight="1">
      <c r="A713" s="38"/>
      <c r="C713" s="38"/>
    </row>
    <row r="714" spans="1:3" ht="15.75" customHeight="1">
      <c r="A714" s="38"/>
      <c r="C714" s="38"/>
    </row>
    <row r="715" spans="1:3" ht="15.75" customHeight="1">
      <c r="A715" s="38"/>
      <c r="C715" s="38"/>
    </row>
    <row r="716" spans="1:3" ht="15.75" customHeight="1">
      <c r="A716" s="38"/>
      <c r="C716" s="38"/>
    </row>
    <row r="717" spans="1:3" ht="15.75" customHeight="1">
      <c r="A717" s="38"/>
      <c r="C717" s="38"/>
    </row>
    <row r="718" spans="1:3" ht="15.75" customHeight="1">
      <c r="A718" s="38"/>
      <c r="C718" s="38"/>
    </row>
    <row r="719" spans="1:3" ht="15.75" customHeight="1">
      <c r="A719" s="38"/>
      <c r="C719" s="38"/>
    </row>
    <row r="720" spans="1:3" ht="15.75" customHeight="1">
      <c r="A720" s="38"/>
      <c r="C720" s="38"/>
    </row>
    <row r="721" spans="1:3" ht="15.75" customHeight="1">
      <c r="A721" s="38"/>
      <c r="C721" s="38"/>
    </row>
    <row r="722" spans="1:3" ht="15.75" customHeight="1">
      <c r="A722" s="38"/>
      <c r="C722" s="38"/>
    </row>
    <row r="723" spans="1:3" ht="15.75" customHeight="1">
      <c r="A723" s="38"/>
      <c r="C723" s="38"/>
    </row>
    <row r="724" spans="1:3" ht="15.75" customHeight="1">
      <c r="A724" s="38"/>
      <c r="C724" s="38"/>
    </row>
    <row r="725" spans="1:3" ht="15.75" customHeight="1">
      <c r="A725" s="38"/>
      <c r="C725" s="38"/>
    </row>
    <row r="726" spans="1:3" ht="15.75" customHeight="1">
      <c r="A726" s="38"/>
      <c r="C726" s="38"/>
    </row>
    <row r="727" spans="1:3" ht="15.75" customHeight="1">
      <c r="A727" s="38"/>
      <c r="C727" s="38"/>
    </row>
    <row r="728" spans="1:3" ht="15.75" customHeight="1">
      <c r="A728" s="38"/>
      <c r="C728" s="38"/>
    </row>
    <row r="729" spans="1:3" ht="15.75" customHeight="1">
      <c r="A729" s="38"/>
      <c r="C729" s="38"/>
    </row>
    <row r="730" spans="1:3" ht="15.75" customHeight="1">
      <c r="A730" s="38"/>
      <c r="C730" s="38"/>
    </row>
    <row r="731" spans="1:3" ht="15.75" customHeight="1">
      <c r="A731" s="38"/>
      <c r="C731" s="38"/>
    </row>
    <row r="732" spans="1:3" ht="15.75" customHeight="1">
      <c r="A732" s="38"/>
      <c r="C732" s="38"/>
    </row>
    <row r="733" spans="1:3" ht="15.75" customHeight="1">
      <c r="A733" s="38"/>
      <c r="C733" s="38"/>
    </row>
    <row r="734" spans="1:3" ht="15.75" customHeight="1">
      <c r="A734" s="38"/>
      <c r="C734" s="38"/>
    </row>
    <row r="735" spans="1:3" ht="15.75" customHeight="1">
      <c r="A735" s="38"/>
      <c r="C735" s="38"/>
    </row>
    <row r="736" spans="1:3" ht="15.75" customHeight="1">
      <c r="A736" s="38"/>
      <c r="C736" s="38"/>
    </row>
    <row r="737" spans="1:3" ht="15.75" customHeight="1">
      <c r="A737" s="38"/>
      <c r="C737" s="38"/>
    </row>
    <row r="738" spans="1:3" ht="15.75" customHeight="1">
      <c r="A738" s="38"/>
      <c r="C738" s="38"/>
    </row>
    <row r="739" spans="1:3" ht="15.75" customHeight="1">
      <c r="A739" s="38"/>
      <c r="C739" s="38"/>
    </row>
    <row r="740" spans="1:3" ht="15.75" customHeight="1">
      <c r="A740" s="38"/>
      <c r="C740" s="38"/>
    </row>
    <row r="741" spans="1:3" ht="15.75" customHeight="1">
      <c r="A741" s="38"/>
      <c r="C741" s="38"/>
    </row>
    <row r="742" spans="1:3" ht="15.75" customHeight="1">
      <c r="A742" s="38"/>
      <c r="C742" s="38"/>
    </row>
    <row r="743" spans="1:3" ht="15.75" customHeight="1">
      <c r="A743" s="38"/>
      <c r="C743" s="38"/>
    </row>
    <row r="744" spans="1:3" ht="15.75" customHeight="1">
      <c r="A744" s="38"/>
      <c r="C744" s="38"/>
    </row>
    <row r="745" spans="1:3" ht="15.75" customHeight="1">
      <c r="A745" s="38"/>
      <c r="C745" s="38"/>
    </row>
    <row r="746" spans="1:3" ht="15.75" customHeight="1">
      <c r="A746" s="38"/>
      <c r="C746" s="38"/>
    </row>
    <row r="747" spans="1:3" ht="15.75" customHeight="1">
      <c r="A747" s="38"/>
      <c r="C747" s="38"/>
    </row>
    <row r="748" spans="1:3" ht="15.75" customHeight="1">
      <c r="A748" s="38"/>
      <c r="C748" s="38"/>
    </row>
    <row r="749" spans="1:3" ht="15.75" customHeight="1">
      <c r="A749" s="38"/>
      <c r="C749" s="38"/>
    </row>
    <row r="750" spans="1:3" ht="15.75" customHeight="1">
      <c r="A750" s="38"/>
      <c r="C750" s="38"/>
    </row>
    <row r="751" spans="1:3" ht="15.75" customHeight="1">
      <c r="A751" s="38"/>
      <c r="C751" s="38"/>
    </row>
    <row r="752" spans="1:3" ht="15.75" customHeight="1">
      <c r="A752" s="38"/>
      <c r="C752" s="38"/>
    </row>
    <row r="753" spans="1:3" ht="15.75" customHeight="1">
      <c r="A753" s="38"/>
      <c r="C753" s="38"/>
    </row>
    <row r="754" spans="1:3" ht="15.75" customHeight="1">
      <c r="A754" s="38"/>
      <c r="C754" s="38"/>
    </row>
    <row r="755" spans="1:3" ht="15.75" customHeight="1">
      <c r="A755" s="38"/>
      <c r="C755" s="38"/>
    </row>
    <row r="756" spans="1:3" ht="15.75" customHeight="1">
      <c r="A756" s="38"/>
      <c r="C756" s="38"/>
    </row>
    <row r="757" spans="1:3" ht="15.75" customHeight="1">
      <c r="A757" s="38"/>
      <c r="C757" s="38"/>
    </row>
    <row r="758" spans="1:3" ht="15.75" customHeight="1">
      <c r="A758" s="38"/>
      <c r="C758" s="38"/>
    </row>
    <row r="759" spans="1:3" ht="15.75" customHeight="1">
      <c r="A759" s="38"/>
      <c r="C759" s="38"/>
    </row>
    <row r="760" spans="1:3" ht="15.75" customHeight="1">
      <c r="A760" s="38"/>
      <c r="C760" s="38"/>
    </row>
    <row r="761" spans="1:3" ht="15.75" customHeight="1">
      <c r="A761" s="38"/>
      <c r="C761" s="38"/>
    </row>
    <row r="762" spans="1:3" ht="15.75" customHeight="1">
      <c r="A762" s="38"/>
      <c r="C762" s="38"/>
    </row>
    <row r="763" spans="1:3" ht="15.75" customHeight="1">
      <c r="A763" s="38"/>
      <c r="C763" s="38"/>
    </row>
    <row r="764" spans="1:3" ht="15.75" customHeight="1">
      <c r="A764" s="38"/>
      <c r="C764" s="38"/>
    </row>
    <row r="765" spans="1:3" ht="15.75" customHeight="1">
      <c r="A765" s="38"/>
      <c r="C765" s="38"/>
    </row>
    <row r="766" spans="1:3" ht="15.75" customHeight="1">
      <c r="A766" s="38"/>
      <c r="C766" s="38"/>
    </row>
    <row r="767" spans="1:3" ht="15.75" customHeight="1">
      <c r="A767" s="38"/>
      <c r="C767" s="38"/>
    </row>
    <row r="768" spans="1:3" ht="15.75" customHeight="1">
      <c r="A768" s="38"/>
      <c r="C768" s="38"/>
    </row>
    <row r="769" spans="1:3" ht="15.75" customHeight="1">
      <c r="A769" s="38"/>
      <c r="C769" s="38"/>
    </row>
    <row r="770" spans="1:3" ht="15.75" customHeight="1">
      <c r="A770" s="38"/>
      <c r="C770" s="38"/>
    </row>
    <row r="771" spans="1:3" ht="15.75" customHeight="1">
      <c r="A771" s="38"/>
      <c r="C771" s="38"/>
    </row>
    <row r="772" spans="1:3" ht="15.75" customHeight="1">
      <c r="A772" s="38"/>
      <c r="C772" s="38"/>
    </row>
    <row r="773" spans="1:3" ht="15.75" customHeight="1">
      <c r="A773" s="38"/>
      <c r="C773" s="38"/>
    </row>
    <row r="774" spans="1:3" ht="15.75" customHeight="1">
      <c r="A774" s="38"/>
      <c r="C774" s="38"/>
    </row>
    <row r="775" spans="1:3" ht="15.75" customHeight="1">
      <c r="A775" s="38"/>
      <c r="C775" s="38"/>
    </row>
    <row r="776" spans="1:3" ht="15.75" customHeight="1">
      <c r="A776" s="38"/>
      <c r="C776" s="38"/>
    </row>
    <row r="777" spans="1:3" ht="15.75" customHeight="1">
      <c r="A777" s="38"/>
      <c r="C777" s="38"/>
    </row>
    <row r="778" spans="1:3" ht="15.75" customHeight="1">
      <c r="A778" s="38"/>
      <c r="C778" s="38"/>
    </row>
    <row r="779" spans="1:3" ht="15.75" customHeight="1">
      <c r="A779" s="38"/>
      <c r="C779" s="38"/>
    </row>
    <row r="780" spans="1:3" ht="15.75" customHeight="1">
      <c r="A780" s="38"/>
      <c r="C780" s="38"/>
    </row>
    <row r="781" spans="1:3" ht="15.75" customHeight="1">
      <c r="A781" s="38"/>
      <c r="C781" s="38"/>
    </row>
    <row r="782" spans="1:3" ht="15.75" customHeight="1">
      <c r="A782" s="38"/>
      <c r="C782" s="38"/>
    </row>
    <row r="783" spans="1:3" ht="15.75" customHeight="1">
      <c r="A783" s="38"/>
      <c r="C783" s="38"/>
    </row>
    <row r="784" spans="1:3" ht="15.75" customHeight="1">
      <c r="A784" s="38"/>
      <c r="C784" s="38"/>
    </row>
    <row r="785" spans="1:3" ht="15.75" customHeight="1">
      <c r="A785" s="38"/>
      <c r="C785" s="38"/>
    </row>
    <row r="786" spans="1:3" ht="15.75" customHeight="1">
      <c r="A786" s="38"/>
      <c r="C786" s="38"/>
    </row>
    <row r="787" spans="1:3" ht="15.75" customHeight="1">
      <c r="A787" s="38"/>
      <c r="C787" s="38"/>
    </row>
    <row r="788" spans="1:3" ht="15.75" customHeight="1">
      <c r="A788" s="38"/>
      <c r="C788" s="38"/>
    </row>
    <row r="789" spans="1:3" ht="15.75" customHeight="1">
      <c r="A789" s="38"/>
      <c r="C789" s="38"/>
    </row>
    <row r="790" spans="1:3" ht="15.75" customHeight="1">
      <c r="A790" s="38"/>
      <c r="C790" s="38"/>
    </row>
    <row r="791" spans="1:3" ht="15.75" customHeight="1">
      <c r="A791" s="38"/>
      <c r="C791" s="38"/>
    </row>
    <row r="792" spans="1:3" ht="15.75" customHeight="1">
      <c r="A792" s="38"/>
      <c r="C792" s="38"/>
    </row>
    <row r="793" spans="1:3" ht="15.75" customHeight="1">
      <c r="A793" s="38"/>
      <c r="C793" s="38"/>
    </row>
    <row r="794" spans="1:3" ht="15.75" customHeight="1">
      <c r="A794" s="38"/>
      <c r="C794" s="38"/>
    </row>
    <row r="795" spans="1:3" ht="15.75" customHeight="1">
      <c r="A795" s="38"/>
      <c r="C795" s="38"/>
    </row>
    <row r="796" spans="1:3" ht="15.75" customHeight="1">
      <c r="A796" s="38"/>
      <c r="C796" s="38"/>
    </row>
    <row r="797" spans="1:3" ht="15.75" customHeight="1">
      <c r="A797" s="38"/>
      <c r="C797" s="38"/>
    </row>
    <row r="798" spans="1:3" ht="15.75" customHeight="1">
      <c r="A798" s="38"/>
      <c r="C798" s="38"/>
    </row>
    <row r="799" spans="1:3" ht="15.75" customHeight="1">
      <c r="A799" s="38"/>
      <c r="C799" s="38"/>
    </row>
    <row r="800" spans="1:3" ht="15.75" customHeight="1">
      <c r="A800" s="38"/>
      <c r="C800" s="38"/>
    </row>
    <row r="801" spans="1:3" ht="15.75" customHeight="1">
      <c r="A801" s="38"/>
      <c r="C801" s="38"/>
    </row>
    <row r="802" spans="1:3" ht="15.75" customHeight="1">
      <c r="A802" s="38"/>
      <c r="C802" s="38"/>
    </row>
    <row r="803" spans="1:3" ht="15.75" customHeight="1">
      <c r="A803" s="38"/>
      <c r="C803" s="38"/>
    </row>
    <row r="804" spans="1:3" ht="15.75" customHeight="1">
      <c r="A804" s="38"/>
      <c r="C804" s="38"/>
    </row>
    <row r="805" spans="1:3" ht="15.75" customHeight="1">
      <c r="A805" s="38"/>
      <c r="C805" s="38"/>
    </row>
    <row r="806" spans="1:3" ht="15.75" customHeight="1">
      <c r="A806" s="38"/>
      <c r="C806" s="38"/>
    </row>
    <row r="807" spans="1:3" ht="15.75" customHeight="1">
      <c r="A807" s="38"/>
      <c r="C807" s="38"/>
    </row>
    <row r="808" spans="1:3" ht="15.75" customHeight="1">
      <c r="A808" s="38"/>
      <c r="C808" s="38"/>
    </row>
    <row r="809" spans="1:3" ht="15.75" customHeight="1">
      <c r="A809" s="38"/>
      <c r="C809" s="38"/>
    </row>
    <row r="810" spans="1:3" ht="15.75" customHeight="1">
      <c r="A810" s="38"/>
      <c r="C810" s="38"/>
    </row>
    <row r="811" spans="1:3" ht="15.75" customHeight="1">
      <c r="A811" s="38"/>
      <c r="C811" s="38"/>
    </row>
    <row r="812" spans="1:3" ht="15.75" customHeight="1">
      <c r="A812" s="38"/>
      <c r="C812" s="38"/>
    </row>
    <row r="813" spans="1:3" ht="15.75" customHeight="1">
      <c r="A813" s="38"/>
      <c r="C813" s="38"/>
    </row>
    <row r="814" spans="1:3" ht="15.75" customHeight="1">
      <c r="A814" s="38"/>
      <c r="C814" s="38"/>
    </row>
    <row r="815" spans="1:3" ht="15.75" customHeight="1">
      <c r="A815" s="38"/>
      <c r="C815" s="38"/>
    </row>
    <row r="816" spans="1:3" ht="15.75" customHeight="1">
      <c r="A816" s="38"/>
      <c r="C816" s="38"/>
    </row>
    <row r="817" spans="1:3" ht="15.75" customHeight="1">
      <c r="A817" s="38"/>
      <c r="C817" s="38"/>
    </row>
    <row r="818" spans="1:3" ht="15.75" customHeight="1">
      <c r="A818" s="38"/>
      <c r="C818" s="38"/>
    </row>
    <row r="819" spans="1:3" ht="15.75" customHeight="1">
      <c r="A819" s="38"/>
      <c r="C819" s="38"/>
    </row>
    <row r="820" spans="1:3" ht="15.75" customHeight="1">
      <c r="A820" s="38"/>
      <c r="C820" s="38"/>
    </row>
    <row r="821" spans="1:3" ht="15.75" customHeight="1">
      <c r="A821" s="38"/>
      <c r="C821" s="38"/>
    </row>
    <row r="822" spans="1:3" ht="15.75" customHeight="1">
      <c r="A822" s="38"/>
      <c r="C822" s="38"/>
    </row>
    <row r="823" spans="1:3" ht="15.75" customHeight="1">
      <c r="A823" s="38"/>
      <c r="C823" s="38"/>
    </row>
    <row r="824" spans="1:3" ht="15.75" customHeight="1">
      <c r="A824" s="38"/>
      <c r="C824" s="38"/>
    </row>
    <row r="825" spans="1:3" ht="15.75" customHeight="1">
      <c r="A825" s="38"/>
      <c r="C825" s="38"/>
    </row>
    <row r="826" spans="1:3" ht="15.75" customHeight="1">
      <c r="A826" s="38"/>
      <c r="C826" s="38"/>
    </row>
    <row r="827" spans="1:3" ht="15.75" customHeight="1">
      <c r="A827" s="38"/>
      <c r="C827" s="38"/>
    </row>
    <row r="828" spans="1:3" ht="15.75" customHeight="1">
      <c r="A828" s="38"/>
      <c r="C828" s="38"/>
    </row>
    <row r="829" spans="1:3" ht="15.75" customHeight="1">
      <c r="A829" s="38"/>
      <c r="C829" s="38"/>
    </row>
    <row r="830" spans="1:3" ht="15.75" customHeight="1">
      <c r="A830" s="38"/>
      <c r="C830" s="38"/>
    </row>
    <row r="831" spans="1:3" ht="15.75" customHeight="1">
      <c r="A831" s="38"/>
      <c r="C831" s="38"/>
    </row>
    <row r="832" spans="1:3" ht="15.75" customHeight="1">
      <c r="A832" s="38"/>
      <c r="C832" s="38"/>
    </row>
    <row r="833" spans="1:3" ht="15.75" customHeight="1">
      <c r="A833" s="38"/>
      <c r="C833" s="38"/>
    </row>
    <row r="834" spans="1:3" ht="15.75" customHeight="1">
      <c r="A834" s="38"/>
      <c r="C834" s="38"/>
    </row>
    <row r="835" spans="1:3" ht="15.75" customHeight="1">
      <c r="A835" s="38"/>
      <c r="C835" s="38"/>
    </row>
    <row r="836" spans="1:3" ht="15.75" customHeight="1">
      <c r="A836" s="38"/>
      <c r="C836" s="38"/>
    </row>
    <row r="837" spans="1:3" ht="15.75" customHeight="1">
      <c r="A837" s="38"/>
      <c r="C837" s="38"/>
    </row>
    <row r="838" spans="1:3" ht="15.75" customHeight="1">
      <c r="A838" s="38"/>
      <c r="C838" s="38"/>
    </row>
    <row r="839" spans="1:3" ht="15.75" customHeight="1">
      <c r="A839" s="38"/>
      <c r="C839" s="38"/>
    </row>
    <row r="840" spans="1:3" ht="15.75" customHeight="1">
      <c r="A840" s="38"/>
      <c r="C840" s="38"/>
    </row>
    <row r="841" spans="1:3" ht="15.75" customHeight="1">
      <c r="A841" s="38"/>
      <c r="C841" s="38"/>
    </row>
    <row r="842" spans="1:3" ht="15.75" customHeight="1">
      <c r="A842" s="38"/>
      <c r="C842" s="38"/>
    </row>
    <row r="843" spans="1:3" ht="15.75" customHeight="1">
      <c r="A843" s="38"/>
      <c r="C843" s="38"/>
    </row>
    <row r="844" spans="1:3" ht="15.75" customHeight="1">
      <c r="A844" s="38"/>
      <c r="C844" s="38"/>
    </row>
    <row r="845" spans="1:3" ht="15.75" customHeight="1">
      <c r="A845" s="38"/>
      <c r="C845" s="38"/>
    </row>
    <row r="846" spans="1:3" ht="15.75" customHeight="1">
      <c r="A846" s="38"/>
      <c r="C846" s="38"/>
    </row>
    <row r="847" spans="1:3" ht="15.75" customHeight="1">
      <c r="A847" s="38"/>
      <c r="C847" s="38"/>
    </row>
    <row r="848" spans="1:3" ht="15.75" customHeight="1">
      <c r="A848" s="38"/>
      <c r="C848" s="38"/>
    </row>
    <row r="849" spans="1:3" ht="15.75" customHeight="1">
      <c r="A849" s="38"/>
      <c r="C849" s="38"/>
    </row>
    <row r="850" spans="1:3" ht="15.75" customHeight="1">
      <c r="A850" s="38"/>
      <c r="C850" s="38"/>
    </row>
    <row r="851" spans="1:3" ht="15.75" customHeight="1">
      <c r="A851" s="38"/>
      <c r="C851" s="38"/>
    </row>
    <row r="852" spans="1:3" ht="15.75" customHeight="1">
      <c r="A852" s="38"/>
      <c r="C852" s="38"/>
    </row>
    <row r="853" spans="1:3" ht="15.75" customHeight="1">
      <c r="A853" s="38"/>
      <c r="C853" s="38"/>
    </row>
    <row r="854" spans="1:3" ht="15.75" customHeight="1">
      <c r="A854" s="38"/>
      <c r="C854" s="38"/>
    </row>
    <row r="855" spans="1:3" ht="15.75" customHeight="1">
      <c r="A855" s="38"/>
      <c r="C855" s="38"/>
    </row>
    <row r="856" spans="1:3" ht="15.75" customHeight="1">
      <c r="A856" s="38"/>
      <c r="C856" s="38"/>
    </row>
    <row r="857" spans="1:3" ht="15.75" customHeight="1">
      <c r="A857" s="38"/>
      <c r="C857" s="38"/>
    </row>
    <row r="858" spans="1:3" ht="15.75" customHeight="1">
      <c r="A858" s="38"/>
      <c r="C858" s="38"/>
    </row>
    <row r="859" spans="1:3" ht="15.75" customHeight="1">
      <c r="A859" s="38"/>
      <c r="C859" s="38"/>
    </row>
    <row r="860" spans="1:3" ht="15.75" customHeight="1">
      <c r="A860" s="38"/>
      <c r="C860" s="38"/>
    </row>
    <row r="861" spans="1:3" ht="15.75" customHeight="1">
      <c r="A861" s="38"/>
      <c r="C861" s="38"/>
    </row>
    <row r="862" spans="1:3" ht="15.75" customHeight="1">
      <c r="A862" s="38"/>
      <c r="C862" s="38"/>
    </row>
    <row r="863" spans="1:3" ht="15.75" customHeight="1">
      <c r="A863" s="38"/>
      <c r="C863" s="38"/>
    </row>
    <row r="864" spans="1:3" ht="15.75" customHeight="1">
      <c r="A864" s="38"/>
      <c r="C864" s="38"/>
    </row>
    <row r="865" spans="1:3" ht="15.75" customHeight="1">
      <c r="A865" s="38"/>
      <c r="C865" s="38"/>
    </row>
    <row r="866" spans="1:3" ht="15.75" customHeight="1">
      <c r="A866" s="38"/>
      <c r="C866" s="38"/>
    </row>
    <row r="867" spans="1:3" ht="15.75" customHeight="1">
      <c r="A867" s="38"/>
      <c r="C867" s="38"/>
    </row>
    <row r="868" spans="1:3" ht="15.75" customHeight="1">
      <c r="A868" s="38"/>
      <c r="C868" s="38"/>
    </row>
    <row r="869" spans="1:3" ht="15.75" customHeight="1">
      <c r="A869" s="38"/>
      <c r="C869" s="38"/>
    </row>
    <row r="870" spans="1:3" ht="15.75" customHeight="1">
      <c r="A870" s="38"/>
      <c r="C870" s="38"/>
    </row>
    <row r="871" spans="1:3" ht="15.75" customHeight="1">
      <c r="A871" s="38"/>
      <c r="C871" s="38"/>
    </row>
    <row r="872" spans="1:3" ht="15.75" customHeight="1">
      <c r="A872" s="38"/>
      <c r="C872" s="38"/>
    </row>
    <row r="873" spans="1:3" ht="15.75" customHeight="1">
      <c r="A873" s="38"/>
      <c r="C873" s="38"/>
    </row>
    <row r="874" spans="1:3" ht="15.75" customHeight="1">
      <c r="A874" s="38"/>
      <c r="C874" s="38"/>
    </row>
    <row r="875" spans="1:3" ht="15.75" customHeight="1">
      <c r="A875" s="38"/>
      <c r="C875" s="38"/>
    </row>
    <row r="876" spans="1:3" ht="15.75" customHeight="1">
      <c r="A876" s="38"/>
      <c r="C876" s="38"/>
    </row>
    <row r="877" spans="1:3" ht="15.75" customHeight="1">
      <c r="A877" s="38"/>
      <c r="C877" s="38"/>
    </row>
    <row r="878" spans="1:3" ht="15.75" customHeight="1">
      <c r="A878" s="38"/>
      <c r="C878" s="38"/>
    </row>
    <row r="879" spans="1:3" ht="15.75" customHeight="1">
      <c r="A879" s="38"/>
      <c r="C879" s="38"/>
    </row>
    <row r="880" spans="1:3" ht="15.75" customHeight="1">
      <c r="A880" s="38"/>
      <c r="C880" s="38"/>
    </row>
    <row r="881" spans="1:3" ht="15.75" customHeight="1">
      <c r="A881" s="38"/>
      <c r="C881" s="38"/>
    </row>
    <row r="882" spans="1:3" ht="15.75" customHeight="1">
      <c r="A882" s="38"/>
      <c r="C882" s="38"/>
    </row>
    <row r="883" spans="1:3" ht="15.75" customHeight="1">
      <c r="A883" s="38"/>
      <c r="C883" s="38"/>
    </row>
    <row r="884" spans="1:3" ht="15.75" customHeight="1">
      <c r="A884" s="38"/>
      <c r="C884" s="38"/>
    </row>
    <row r="885" spans="1:3" ht="15.75" customHeight="1">
      <c r="A885" s="38"/>
      <c r="C885" s="38"/>
    </row>
    <row r="886" spans="1:3" ht="15.75" customHeight="1">
      <c r="A886" s="38"/>
      <c r="C886" s="38"/>
    </row>
    <row r="887" spans="1:3" ht="15.75" customHeight="1">
      <c r="A887" s="38"/>
      <c r="C887" s="38"/>
    </row>
    <row r="888" spans="1:3" ht="15.75" customHeight="1">
      <c r="A888" s="38"/>
      <c r="C888" s="38"/>
    </row>
    <row r="889" spans="1:3" ht="15.75" customHeight="1">
      <c r="A889" s="38"/>
      <c r="C889" s="38"/>
    </row>
    <row r="890" spans="1:3" ht="15.75" customHeight="1">
      <c r="A890" s="38"/>
      <c r="C890" s="38"/>
    </row>
    <row r="891" spans="1:3" ht="15.75" customHeight="1">
      <c r="A891" s="38"/>
      <c r="C891" s="38"/>
    </row>
    <row r="892" spans="1:3" ht="15.75" customHeight="1">
      <c r="A892" s="38"/>
      <c r="C892" s="38"/>
    </row>
    <row r="893" spans="1:3" ht="15.75" customHeight="1">
      <c r="A893" s="38"/>
      <c r="C893" s="38"/>
    </row>
    <row r="894" spans="1:3" ht="15.75" customHeight="1">
      <c r="A894" s="38"/>
      <c r="C894" s="38"/>
    </row>
    <row r="895" spans="1:3" ht="15.75" customHeight="1">
      <c r="A895" s="38"/>
      <c r="C895" s="38"/>
    </row>
    <row r="896" spans="1:3" ht="15.75" customHeight="1">
      <c r="A896" s="38"/>
      <c r="C896" s="38"/>
    </row>
    <row r="897" spans="1:3" ht="15.75" customHeight="1">
      <c r="A897" s="38"/>
      <c r="C897" s="38"/>
    </row>
    <row r="898" spans="1:3" ht="15.75" customHeight="1">
      <c r="A898" s="38"/>
      <c r="C898" s="38"/>
    </row>
    <row r="899" spans="1:3" ht="15.75" customHeight="1">
      <c r="A899" s="38"/>
      <c r="C899" s="38"/>
    </row>
    <row r="900" spans="1:3" ht="15.75" customHeight="1">
      <c r="A900" s="38"/>
      <c r="C900" s="38"/>
    </row>
    <row r="901" spans="1:3" ht="15.75" customHeight="1">
      <c r="A901" s="38"/>
      <c r="C901" s="38"/>
    </row>
    <row r="902" spans="1:3" ht="15.75" customHeight="1">
      <c r="A902" s="38"/>
      <c r="C902" s="38"/>
    </row>
    <row r="903" spans="1:3" ht="15.75" customHeight="1">
      <c r="A903" s="38"/>
      <c r="C903" s="38"/>
    </row>
    <row r="904" spans="1:3" ht="15.75" customHeight="1">
      <c r="A904" s="38"/>
      <c r="C904" s="38"/>
    </row>
    <row r="905" spans="1:3" ht="15.75" customHeight="1">
      <c r="A905" s="38"/>
      <c r="C905" s="38"/>
    </row>
    <row r="906" spans="1:3" ht="15.75" customHeight="1">
      <c r="A906" s="38"/>
      <c r="C906" s="38"/>
    </row>
    <row r="907" spans="1:3" ht="15.75" customHeight="1">
      <c r="A907" s="38"/>
      <c r="C907" s="38"/>
    </row>
    <row r="908" spans="1:3" ht="15.75" customHeight="1">
      <c r="A908" s="38"/>
      <c r="C908" s="38"/>
    </row>
    <row r="909" spans="1:3" ht="15.75" customHeight="1">
      <c r="A909" s="38"/>
      <c r="C909" s="38"/>
    </row>
    <row r="910" spans="1:3" ht="15.75" customHeight="1">
      <c r="A910" s="38"/>
      <c r="C910" s="38"/>
    </row>
    <row r="911" spans="1:3" ht="15.75" customHeight="1">
      <c r="A911" s="38"/>
      <c r="C911" s="38"/>
    </row>
    <row r="912" spans="1:3" ht="15.75" customHeight="1">
      <c r="A912" s="38"/>
      <c r="C912" s="38"/>
    </row>
    <row r="913" spans="1:3" ht="15.75" customHeight="1">
      <c r="A913" s="38"/>
      <c r="C913" s="38"/>
    </row>
    <row r="914" spans="1:3" ht="15.75" customHeight="1">
      <c r="A914" s="38"/>
      <c r="C914" s="38"/>
    </row>
    <row r="915" spans="1:3" ht="15.75" customHeight="1">
      <c r="A915" s="38"/>
      <c r="C915" s="38"/>
    </row>
    <row r="916" spans="1:3" ht="15.75" customHeight="1">
      <c r="A916" s="38"/>
      <c r="C916" s="38"/>
    </row>
    <row r="917" spans="1:3" ht="15.75" customHeight="1">
      <c r="A917" s="38"/>
      <c r="C917" s="38"/>
    </row>
    <row r="918" spans="1:3" ht="15.75" customHeight="1">
      <c r="A918" s="38"/>
      <c r="C918" s="38"/>
    </row>
    <row r="919" spans="1:3" ht="15.75" customHeight="1">
      <c r="A919" s="38"/>
      <c r="C919" s="38"/>
    </row>
    <row r="920" spans="1:3" ht="15.75" customHeight="1">
      <c r="A920" s="38"/>
      <c r="C920" s="38"/>
    </row>
    <row r="921" spans="1:3" ht="15.75" customHeight="1">
      <c r="A921" s="38"/>
      <c r="C921" s="38"/>
    </row>
    <row r="922" spans="1:3" ht="15.75" customHeight="1">
      <c r="A922" s="38"/>
      <c r="C922" s="38"/>
    </row>
    <row r="923" spans="1:3" ht="15.75" customHeight="1">
      <c r="A923" s="38"/>
      <c r="C923" s="38"/>
    </row>
    <row r="924" spans="1:3" ht="15.75" customHeight="1">
      <c r="A924" s="38"/>
      <c r="C924" s="38"/>
    </row>
    <row r="925" spans="1:3" ht="15.75" customHeight="1">
      <c r="A925" s="38"/>
      <c r="C925" s="38"/>
    </row>
    <row r="926" spans="1:3" ht="15.75" customHeight="1">
      <c r="A926" s="38"/>
      <c r="C926" s="38"/>
    </row>
    <row r="927" spans="1:3" ht="15.75" customHeight="1">
      <c r="A927" s="38"/>
      <c r="C927" s="38"/>
    </row>
    <row r="928" spans="1:3" ht="15.75" customHeight="1">
      <c r="A928" s="38"/>
      <c r="C928" s="38"/>
    </row>
    <row r="929" spans="1:3" ht="15.75" customHeight="1">
      <c r="A929" s="38"/>
      <c r="C929" s="38"/>
    </row>
    <row r="930" spans="1:3" ht="15.75" customHeight="1">
      <c r="A930" s="38"/>
      <c r="C930" s="38"/>
    </row>
    <row r="931" spans="1:3" ht="15.75" customHeight="1">
      <c r="A931" s="38"/>
      <c r="C931" s="38"/>
    </row>
    <row r="932" spans="1:3" ht="15.75" customHeight="1">
      <c r="A932" s="38"/>
      <c r="C932" s="38"/>
    </row>
    <row r="933" spans="1:3" ht="15.75" customHeight="1">
      <c r="A933" s="38"/>
      <c r="C933" s="38"/>
    </row>
    <row r="934" spans="1:3" ht="15.75" customHeight="1">
      <c r="A934" s="38"/>
      <c r="C934" s="38"/>
    </row>
    <row r="935" spans="1:3" ht="15.75" customHeight="1">
      <c r="A935" s="38"/>
      <c r="C935" s="38"/>
    </row>
    <row r="936" spans="1:3" ht="15.75" customHeight="1">
      <c r="A936" s="38"/>
      <c r="C936" s="38"/>
    </row>
    <row r="937" spans="1:3" ht="15.75" customHeight="1">
      <c r="A937" s="38"/>
      <c r="C937" s="38"/>
    </row>
    <row r="938" spans="1:3" ht="15.75" customHeight="1">
      <c r="A938" s="38"/>
      <c r="C938" s="38"/>
    </row>
    <row r="939" spans="1:3" ht="15.75" customHeight="1">
      <c r="A939" s="38"/>
      <c r="C939" s="38"/>
    </row>
    <row r="940" spans="1:3" ht="15.75" customHeight="1">
      <c r="A940" s="38"/>
      <c r="C940" s="38"/>
    </row>
    <row r="941" spans="1:3" ht="15.75" customHeight="1">
      <c r="A941" s="38"/>
      <c r="C941" s="38"/>
    </row>
    <row r="942" spans="1:3" ht="15.75" customHeight="1">
      <c r="A942" s="38"/>
      <c r="C942" s="38"/>
    </row>
    <row r="943" spans="1:3" ht="15.75" customHeight="1">
      <c r="A943" s="38"/>
      <c r="C943" s="38"/>
    </row>
    <row r="944" spans="1:3" ht="15.75" customHeight="1">
      <c r="A944" s="38"/>
      <c r="C944" s="38"/>
    </row>
    <row r="945" spans="1:3" ht="15.75" customHeight="1">
      <c r="A945" s="38"/>
      <c r="C945" s="38"/>
    </row>
    <row r="946" spans="1:3" ht="15.75" customHeight="1">
      <c r="A946" s="38"/>
      <c r="C946" s="38"/>
    </row>
    <row r="947" spans="1:3" ht="15.75" customHeight="1">
      <c r="A947" s="38"/>
      <c r="C947" s="38"/>
    </row>
    <row r="948" spans="1:3" ht="15.75" customHeight="1">
      <c r="A948" s="38"/>
      <c r="C948" s="38"/>
    </row>
    <row r="949" spans="1:3" ht="15.75" customHeight="1">
      <c r="A949" s="38"/>
      <c r="C949" s="38"/>
    </row>
    <row r="950" spans="1:3" ht="15.75" customHeight="1">
      <c r="A950" s="38"/>
      <c r="C950" s="38"/>
    </row>
    <row r="951" spans="1:3" ht="15.75" customHeight="1">
      <c r="A951" s="38"/>
      <c r="C951" s="38"/>
    </row>
    <row r="952" spans="1:3" ht="15.75" customHeight="1">
      <c r="A952" s="38"/>
      <c r="C952" s="38"/>
    </row>
    <row r="953" spans="1:3" ht="15.75" customHeight="1">
      <c r="A953" s="38"/>
      <c r="C953" s="38"/>
    </row>
    <row r="954" spans="1:3" ht="15.75" customHeight="1">
      <c r="A954" s="38"/>
      <c r="C954" s="38"/>
    </row>
    <row r="955" spans="1:3" ht="15.75" customHeight="1">
      <c r="A955" s="38"/>
      <c r="C955" s="38"/>
    </row>
    <row r="956" spans="1:3" ht="15.75" customHeight="1">
      <c r="A956" s="38"/>
      <c r="C956" s="38"/>
    </row>
    <row r="957" spans="1:3" ht="15.75" customHeight="1">
      <c r="A957" s="38"/>
      <c r="C957" s="38"/>
    </row>
    <row r="958" spans="1:3" ht="15.75" customHeight="1">
      <c r="A958" s="38"/>
      <c r="C958" s="38"/>
    </row>
    <row r="959" spans="1:3" ht="15.75" customHeight="1">
      <c r="A959" s="38"/>
      <c r="C959" s="38"/>
    </row>
    <row r="960" spans="1:3" ht="15.75" customHeight="1">
      <c r="A960" s="38"/>
      <c r="C960" s="38"/>
    </row>
    <row r="961" spans="1:3" ht="15.75" customHeight="1">
      <c r="A961" s="38"/>
      <c r="C961" s="38"/>
    </row>
    <row r="962" spans="1:3" ht="15.75" customHeight="1">
      <c r="A962" s="38"/>
      <c r="C962" s="38"/>
    </row>
    <row r="963" spans="1:3" ht="15.75" customHeight="1">
      <c r="A963" s="38"/>
      <c r="C963" s="38"/>
    </row>
    <row r="964" spans="1:3" ht="15.75" customHeight="1">
      <c r="A964" s="38"/>
      <c r="C964" s="38"/>
    </row>
    <row r="965" spans="1:3" ht="15.75" customHeight="1">
      <c r="A965" s="38"/>
      <c r="C965" s="38"/>
    </row>
    <row r="966" spans="1:3" ht="15.75" customHeight="1">
      <c r="A966" s="38"/>
      <c r="C966" s="38"/>
    </row>
    <row r="967" spans="1:3" ht="15.75" customHeight="1">
      <c r="A967" s="38"/>
      <c r="C967" s="38"/>
    </row>
    <row r="968" spans="1:3" ht="15.75" customHeight="1">
      <c r="A968" s="38"/>
      <c r="C968" s="38"/>
    </row>
    <row r="969" spans="1:3" ht="15.75" customHeight="1">
      <c r="A969" s="38"/>
      <c r="C969" s="38"/>
    </row>
    <row r="970" spans="1:3" ht="15.75" customHeight="1">
      <c r="A970" s="38"/>
      <c r="C970" s="38"/>
    </row>
    <row r="971" spans="1:3" ht="15.75" customHeight="1">
      <c r="A971" s="38"/>
      <c r="C971" s="38"/>
    </row>
    <row r="972" spans="1:3" ht="15.75" customHeight="1">
      <c r="A972" s="38"/>
      <c r="C972" s="38"/>
    </row>
    <row r="973" spans="1:3" ht="15.75" customHeight="1">
      <c r="A973" s="38"/>
      <c r="C973" s="38"/>
    </row>
    <row r="974" spans="1:3" ht="15.75" customHeight="1">
      <c r="A974" s="38"/>
      <c r="C974" s="38"/>
    </row>
    <row r="975" spans="1:3" ht="15.75" customHeight="1">
      <c r="A975" s="38"/>
      <c r="C975" s="38"/>
    </row>
    <row r="976" spans="1:3" ht="15.75" customHeight="1">
      <c r="A976" s="38"/>
      <c r="C976" s="38"/>
    </row>
    <row r="977" spans="1:3" ht="15.75" customHeight="1">
      <c r="A977" s="38"/>
      <c r="C977" s="38"/>
    </row>
    <row r="978" spans="1:3" ht="15.75" customHeight="1">
      <c r="A978" s="38"/>
      <c r="C978" s="38"/>
    </row>
    <row r="979" spans="1:3" ht="15.75" customHeight="1">
      <c r="A979" s="38"/>
      <c r="C979" s="38"/>
    </row>
    <row r="980" spans="1:3" ht="15.75" customHeight="1">
      <c r="A980" s="38"/>
      <c r="C980" s="38"/>
    </row>
    <row r="981" spans="1:3" ht="15.75" customHeight="1">
      <c r="A981" s="38"/>
      <c r="C981" s="38"/>
    </row>
    <row r="982" spans="1:3" ht="15.75" customHeight="1">
      <c r="A982" s="38"/>
      <c r="C982" s="38"/>
    </row>
    <row r="983" spans="1:3" ht="15.75" customHeight="1">
      <c r="A983" s="38"/>
      <c r="C983" s="38"/>
    </row>
    <row r="984" spans="1:3" ht="15.75" customHeight="1">
      <c r="A984" s="38"/>
      <c r="C984" s="38"/>
    </row>
    <row r="985" spans="1:3" ht="15.75" customHeight="1">
      <c r="A985" s="38"/>
      <c r="C985" s="38"/>
    </row>
    <row r="986" spans="1:3" ht="15.75" customHeight="1">
      <c r="A986" s="38"/>
      <c r="C986" s="38"/>
    </row>
    <row r="987" spans="1:3" ht="15.75" customHeight="1">
      <c r="A987" s="38"/>
      <c r="C987" s="38"/>
    </row>
    <row r="988" spans="1:3" ht="15.75" customHeight="1">
      <c r="A988" s="38"/>
      <c r="C988" s="38"/>
    </row>
    <row r="989" spans="1:3" ht="15.75" customHeight="1">
      <c r="A989" s="38"/>
      <c r="C989" s="38"/>
    </row>
    <row r="990" spans="1:3" ht="15.75" customHeight="1">
      <c r="A990" s="38"/>
      <c r="C990" s="38"/>
    </row>
    <row r="991" spans="1:3" ht="15.75" customHeight="1">
      <c r="A991" s="38"/>
      <c r="C991" s="38"/>
    </row>
    <row r="992" spans="1:3" ht="15.75" customHeight="1">
      <c r="A992" s="38"/>
      <c r="C992" s="38"/>
    </row>
    <row r="993" spans="1:3" ht="15.75" customHeight="1">
      <c r="A993" s="38"/>
      <c r="C993" s="38"/>
    </row>
    <row r="994" spans="1:3" ht="15.75" customHeight="1">
      <c r="A994" s="38"/>
      <c r="C994" s="38"/>
    </row>
    <row r="995" spans="1:3" ht="15.75" customHeight="1">
      <c r="A995" s="38"/>
      <c r="C995" s="38"/>
    </row>
    <row r="996" spans="1:3" ht="15.75" customHeight="1">
      <c r="A996" s="38"/>
      <c r="C996" s="38"/>
    </row>
    <row r="997" spans="1:3" ht="15.75" customHeight="1">
      <c r="A997" s="38"/>
      <c r="C997" s="38"/>
    </row>
    <row r="998" spans="1:3" ht="15.75" customHeight="1">
      <c r="A998" s="38"/>
      <c r="C998" s="38"/>
    </row>
  </sheetData>
  <mergeCells count="19">
    <mergeCell ref="F11:G11"/>
    <mergeCell ref="H11:H12"/>
    <mergeCell ref="I11:I12"/>
    <mergeCell ref="M10:M12"/>
    <mergeCell ref="N10:N12"/>
    <mergeCell ref="O10:O12"/>
    <mergeCell ref="A1:N1"/>
    <mergeCell ref="A2:N2"/>
    <mergeCell ref="A3:N3"/>
    <mergeCell ref="A4:N4"/>
    <mergeCell ref="A6:B6"/>
    <mergeCell ref="A7:B7"/>
    <mergeCell ref="A10:A12"/>
    <mergeCell ref="K11:L11"/>
    <mergeCell ref="B10:B12"/>
    <mergeCell ref="C10:C12"/>
    <mergeCell ref="D10:I10"/>
    <mergeCell ref="J10:J12"/>
    <mergeCell ref="D11:E11"/>
  </mergeCells>
  <hyperlinks>
    <hyperlink ref="C7" r:id="rId1" xr:uid="{00000000-0004-0000-0200-000000000000}"/>
    <hyperlink ref="C8" r:id="rId2" xr:uid="{00000000-0004-0000-0200-000001000000}"/>
  </hyperlink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000"/>
  <sheetViews>
    <sheetView workbookViewId="0"/>
  </sheetViews>
  <sheetFormatPr defaultColWidth="12.625" defaultRowHeight="15" customHeight="1"/>
  <cols>
    <col min="1" max="1" width="5.5" customWidth="1"/>
    <col min="2" max="2" width="11.375" customWidth="1"/>
    <col min="3" max="3" width="34" customWidth="1"/>
    <col min="4" max="4" width="5.5" customWidth="1"/>
    <col min="5" max="5" width="5.25" customWidth="1"/>
    <col min="6" max="6" width="5.875" customWidth="1"/>
    <col min="7" max="7" width="8.125" customWidth="1"/>
    <col min="8" max="9" width="13.75" customWidth="1"/>
    <col min="10" max="10" width="7.625" customWidth="1"/>
    <col min="11" max="11" width="4.125" customWidth="1"/>
    <col min="12" max="12" width="12.75" customWidth="1"/>
    <col min="13" max="13" width="11.25" customWidth="1"/>
    <col min="14" max="22" width="7.625" customWidth="1"/>
  </cols>
  <sheetData>
    <row r="1" spans="1:13">
      <c r="A1" s="176" t="s">
        <v>0</v>
      </c>
      <c r="B1" s="177"/>
      <c r="C1" s="177"/>
      <c r="D1" s="177"/>
      <c r="E1" s="177"/>
      <c r="F1" s="177"/>
      <c r="G1" s="177"/>
    </row>
    <row r="2" spans="1:13">
      <c r="A2" s="176" t="s">
        <v>1</v>
      </c>
      <c r="B2" s="177"/>
      <c r="C2" s="177"/>
      <c r="D2" s="177"/>
      <c r="E2" s="177"/>
      <c r="F2" s="177"/>
      <c r="G2" s="177"/>
    </row>
    <row r="3" spans="1:13">
      <c r="A3" s="176" t="s">
        <v>2</v>
      </c>
      <c r="B3" s="177"/>
      <c r="C3" s="177"/>
      <c r="D3" s="177"/>
      <c r="E3" s="177"/>
      <c r="F3" s="177"/>
      <c r="G3" s="177"/>
    </row>
    <row r="4" spans="1:13">
      <c r="A4" s="176" t="s">
        <v>3</v>
      </c>
      <c r="B4" s="177"/>
      <c r="C4" s="177"/>
      <c r="D4" s="177"/>
      <c r="E4" s="177"/>
      <c r="F4" s="177"/>
      <c r="G4" s="177"/>
    </row>
    <row r="5" spans="1:13">
      <c r="A5" s="1"/>
      <c r="B5" s="1"/>
      <c r="C5" s="1"/>
      <c r="D5" s="1"/>
      <c r="G5" s="111"/>
    </row>
    <row r="6" spans="1:13" ht="15.75">
      <c r="A6" s="181" t="s">
        <v>4</v>
      </c>
      <c r="B6" s="177"/>
      <c r="C6" s="4" t="s">
        <v>136</v>
      </c>
      <c r="D6" s="1"/>
      <c r="G6" s="111"/>
    </row>
    <row r="7" spans="1:13" ht="15.75">
      <c r="A7" s="181" t="s">
        <v>6</v>
      </c>
      <c r="B7" s="177"/>
      <c r="C7" s="112" t="s">
        <v>137</v>
      </c>
      <c r="D7" s="1"/>
      <c r="G7" s="111"/>
    </row>
    <row r="8" spans="1:13" ht="15.75">
      <c r="A8" s="3"/>
      <c r="B8" s="3"/>
      <c r="C8" s="4" t="s">
        <v>138</v>
      </c>
      <c r="D8" s="1"/>
      <c r="G8" s="111"/>
    </row>
    <row r="9" spans="1:13" ht="15.75">
      <c r="A9" s="3"/>
      <c r="B9" s="3"/>
      <c r="C9" s="4"/>
      <c r="D9" s="1"/>
      <c r="G9" s="111"/>
    </row>
    <row r="10" spans="1:13" ht="15" customHeight="1">
      <c r="A10" s="202" t="s">
        <v>9</v>
      </c>
      <c r="B10" s="201" t="s">
        <v>10</v>
      </c>
      <c r="C10" s="202" t="s">
        <v>11</v>
      </c>
      <c r="D10" s="206" t="s">
        <v>12</v>
      </c>
      <c r="E10" s="207"/>
      <c r="F10" s="207"/>
      <c r="G10" s="193"/>
      <c r="H10" s="213" t="s">
        <v>139</v>
      </c>
      <c r="I10" s="213" t="s">
        <v>15</v>
      </c>
      <c r="J10" s="199" t="s">
        <v>16</v>
      </c>
      <c r="L10" s="16" t="s">
        <v>23</v>
      </c>
      <c r="M10" s="16" t="s">
        <v>24</v>
      </c>
    </row>
    <row r="11" spans="1:13" ht="15" customHeight="1">
      <c r="A11" s="203"/>
      <c r="B11" s="196"/>
      <c r="C11" s="203"/>
      <c r="D11" s="55" t="s">
        <v>17</v>
      </c>
      <c r="E11" s="55" t="s">
        <v>119</v>
      </c>
      <c r="F11" s="205" t="s">
        <v>140</v>
      </c>
      <c r="G11" s="212" t="s">
        <v>141</v>
      </c>
      <c r="H11" s="196"/>
      <c r="I11" s="196"/>
      <c r="J11" s="196"/>
      <c r="L11" s="18">
        <v>0</v>
      </c>
      <c r="M11" s="19" t="s">
        <v>27</v>
      </c>
    </row>
    <row r="12" spans="1:13" ht="15" customHeight="1">
      <c r="A12" s="204"/>
      <c r="B12" s="197"/>
      <c r="C12" s="204"/>
      <c r="D12" s="56" t="s">
        <v>142</v>
      </c>
      <c r="E12" s="56" t="s">
        <v>142</v>
      </c>
      <c r="F12" s="197"/>
      <c r="G12" s="197"/>
      <c r="H12" s="197"/>
      <c r="I12" s="197"/>
      <c r="J12" s="197"/>
      <c r="L12" s="20">
        <v>27</v>
      </c>
      <c r="M12" s="21" t="s">
        <v>30</v>
      </c>
    </row>
    <row r="13" spans="1:13" ht="17.25">
      <c r="A13" s="7">
        <v>1</v>
      </c>
      <c r="B13" s="8" t="s">
        <v>21</v>
      </c>
      <c r="C13" s="9" t="s">
        <v>22</v>
      </c>
      <c r="D13" s="104">
        <v>80</v>
      </c>
      <c r="E13" s="113">
        <v>75</v>
      </c>
      <c r="F13" s="11">
        <v>60</v>
      </c>
      <c r="G13" s="114">
        <v>60</v>
      </c>
      <c r="H13" s="115"/>
      <c r="I13" s="116">
        <f t="shared" ref="I13:I14" si="0">((D13*0.15)+(E13*0.2)+(F13*0.3)+(G13*0.35))</f>
        <v>66</v>
      </c>
      <c r="J13" s="64" t="s">
        <v>36</v>
      </c>
      <c r="L13" s="22">
        <v>55</v>
      </c>
      <c r="M13" s="23" t="s">
        <v>33</v>
      </c>
    </row>
    <row r="14" spans="1:13" ht="17.25">
      <c r="A14" s="7">
        <v>2</v>
      </c>
      <c r="B14" s="8" t="s">
        <v>25</v>
      </c>
      <c r="C14" s="17" t="s">
        <v>26</v>
      </c>
      <c r="D14" s="104">
        <v>80</v>
      </c>
      <c r="E14" s="113">
        <v>75</v>
      </c>
      <c r="F14" s="11">
        <v>60</v>
      </c>
      <c r="G14" s="114">
        <v>60</v>
      </c>
      <c r="H14" s="115"/>
      <c r="I14" s="116">
        <f t="shared" si="0"/>
        <v>66</v>
      </c>
      <c r="J14" s="64" t="s">
        <v>36</v>
      </c>
      <c r="L14" s="25">
        <v>66</v>
      </c>
      <c r="M14" s="26" t="s">
        <v>36</v>
      </c>
    </row>
    <row r="15" spans="1:13" ht="17.25">
      <c r="A15" s="7">
        <v>3</v>
      </c>
      <c r="B15" s="8" t="s">
        <v>28</v>
      </c>
      <c r="C15" s="9" t="s">
        <v>29</v>
      </c>
      <c r="D15" s="104">
        <v>80</v>
      </c>
      <c r="E15" s="113">
        <v>75</v>
      </c>
      <c r="F15" s="11">
        <v>56</v>
      </c>
      <c r="G15" s="114">
        <v>60</v>
      </c>
      <c r="H15" s="115">
        <v>68</v>
      </c>
      <c r="I15" s="116">
        <f t="shared" ref="I15:I17" si="1">((D15*0.15)+(E15*0.2)+(H15*0.3)+(G15*0.35))</f>
        <v>68.400000000000006</v>
      </c>
      <c r="J15" s="64" t="s">
        <v>36</v>
      </c>
      <c r="L15" s="27">
        <v>76</v>
      </c>
      <c r="M15" s="28" t="s">
        <v>39</v>
      </c>
    </row>
    <row r="16" spans="1:13" ht="17.25">
      <c r="A16" s="7">
        <v>4</v>
      </c>
      <c r="B16" s="8" t="s">
        <v>31</v>
      </c>
      <c r="C16" s="9" t="s">
        <v>32</v>
      </c>
      <c r="D16" s="104">
        <v>80</v>
      </c>
      <c r="E16" s="113">
        <v>75</v>
      </c>
      <c r="F16" s="11">
        <v>56</v>
      </c>
      <c r="G16" s="114">
        <v>50</v>
      </c>
      <c r="H16" s="115">
        <v>68</v>
      </c>
      <c r="I16" s="116">
        <f t="shared" si="1"/>
        <v>64.900000000000006</v>
      </c>
      <c r="J16" s="64" t="s">
        <v>33</v>
      </c>
    </row>
    <row r="17" spans="1:22" ht="17.25">
      <c r="A17" s="7">
        <v>5</v>
      </c>
      <c r="B17" s="8" t="s">
        <v>34</v>
      </c>
      <c r="C17" s="24" t="s">
        <v>35</v>
      </c>
      <c r="D17" s="104">
        <v>80</v>
      </c>
      <c r="E17" s="113">
        <v>75</v>
      </c>
      <c r="F17" s="11">
        <v>56</v>
      </c>
      <c r="G17" s="114">
        <v>50</v>
      </c>
      <c r="H17" s="115">
        <v>68</v>
      </c>
      <c r="I17" s="116">
        <f t="shared" si="1"/>
        <v>64.900000000000006</v>
      </c>
      <c r="J17" s="64" t="s">
        <v>33</v>
      </c>
    </row>
    <row r="18" spans="1:22" ht="17.25">
      <c r="A18" s="7">
        <v>6</v>
      </c>
      <c r="B18" s="8" t="s">
        <v>37</v>
      </c>
      <c r="C18" s="24" t="s">
        <v>38</v>
      </c>
      <c r="D18" s="104">
        <v>80</v>
      </c>
      <c r="E18" s="113">
        <v>75</v>
      </c>
      <c r="F18" s="11">
        <v>72</v>
      </c>
      <c r="G18" s="114">
        <v>50</v>
      </c>
      <c r="H18" s="115"/>
      <c r="I18" s="116">
        <f t="shared" ref="I18:I23" si="2">((D18*0.15)+(E18*0.2)+(F18*0.3)+(G18*0.35))</f>
        <v>66.099999999999994</v>
      </c>
      <c r="J18" s="64" t="s">
        <v>36</v>
      </c>
    </row>
    <row r="19" spans="1:22" ht="17.25">
      <c r="A19" s="7">
        <v>7</v>
      </c>
      <c r="B19" s="8" t="s">
        <v>40</v>
      </c>
      <c r="C19" s="24" t="s">
        <v>41</v>
      </c>
      <c r="D19" s="104">
        <v>80</v>
      </c>
      <c r="E19" s="113">
        <v>75</v>
      </c>
      <c r="F19" s="11">
        <v>64</v>
      </c>
      <c r="G19" s="114">
        <v>70</v>
      </c>
      <c r="H19" s="115"/>
      <c r="I19" s="116">
        <f t="shared" si="2"/>
        <v>70.7</v>
      </c>
      <c r="J19" s="64" t="s">
        <v>36</v>
      </c>
    </row>
    <row r="20" spans="1:22" ht="17.25">
      <c r="A20" s="7">
        <v>8</v>
      </c>
      <c r="B20" s="8" t="s">
        <v>42</v>
      </c>
      <c r="C20" s="9" t="s">
        <v>43</v>
      </c>
      <c r="D20" s="104">
        <v>80</v>
      </c>
      <c r="E20" s="113">
        <v>75</v>
      </c>
      <c r="F20" s="11">
        <v>68</v>
      </c>
      <c r="G20" s="114">
        <v>55</v>
      </c>
      <c r="H20" s="115"/>
      <c r="I20" s="116">
        <f t="shared" si="2"/>
        <v>66.650000000000006</v>
      </c>
      <c r="J20" s="64" t="s">
        <v>36</v>
      </c>
      <c r="R20" s="117"/>
    </row>
    <row r="21" spans="1:22" ht="15.75" customHeight="1">
      <c r="A21" s="7">
        <v>9</v>
      </c>
      <c r="B21" s="8" t="s">
        <v>44</v>
      </c>
      <c r="C21" s="24" t="s">
        <v>45</v>
      </c>
      <c r="D21" s="104">
        <v>80</v>
      </c>
      <c r="E21" s="113">
        <v>75</v>
      </c>
      <c r="F21" s="11">
        <v>60</v>
      </c>
      <c r="G21" s="114">
        <v>60</v>
      </c>
      <c r="H21" s="115"/>
      <c r="I21" s="116">
        <f t="shared" si="2"/>
        <v>66</v>
      </c>
      <c r="J21" s="64" t="s">
        <v>36</v>
      </c>
    </row>
    <row r="22" spans="1:22" ht="15.75" customHeight="1">
      <c r="A22" s="7">
        <v>10</v>
      </c>
      <c r="B22" s="8" t="s">
        <v>46</v>
      </c>
      <c r="C22" s="9" t="s">
        <v>47</v>
      </c>
      <c r="D22" s="104">
        <v>80</v>
      </c>
      <c r="E22" s="113">
        <v>75</v>
      </c>
      <c r="F22" s="11">
        <v>56</v>
      </c>
      <c r="G22" s="114">
        <v>50</v>
      </c>
      <c r="H22" s="115"/>
      <c r="I22" s="116">
        <f t="shared" si="2"/>
        <v>61.3</v>
      </c>
      <c r="J22" s="64" t="s">
        <v>33</v>
      </c>
    </row>
    <row r="23" spans="1:22" ht="15.75" customHeight="1">
      <c r="A23" s="7">
        <v>11</v>
      </c>
      <c r="B23" s="8" t="s">
        <v>48</v>
      </c>
      <c r="C23" s="9" t="s">
        <v>49</v>
      </c>
      <c r="D23" s="104">
        <v>80</v>
      </c>
      <c r="E23" s="113">
        <v>75</v>
      </c>
      <c r="F23" s="11">
        <v>60</v>
      </c>
      <c r="G23" s="114">
        <v>60</v>
      </c>
      <c r="H23" s="115"/>
      <c r="I23" s="116">
        <f t="shared" si="2"/>
        <v>66</v>
      </c>
      <c r="J23" s="64" t="s">
        <v>36</v>
      </c>
      <c r="R23" s="117" t="str">
        <f>IF(J13&lt;27,"E",IF(J13&lt;55,"D",IF(J13&lt;66,"C",IF(J13&lt;76,"B",IF(J13&gt;76,"A")))))</f>
        <v>A</v>
      </c>
    </row>
    <row r="24" spans="1:22" ht="15.75" customHeight="1">
      <c r="A24" s="7">
        <v>12</v>
      </c>
      <c r="B24" s="8" t="s">
        <v>50</v>
      </c>
      <c r="C24" s="118" t="s">
        <v>51</v>
      </c>
      <c r="D24" s="104">
        <v>0</v>
      </c>
      <c r="E24" s="113"/>
      <c r="F24" s="119"/>
      <c r="G24" s="114">
        <v>0</v>
      </c>
      <c r="H24" s="115"/>
      <c r="I24" s="116">
        <v>0</v>
      </c>
      <c r="J24" s="64" t="str">
        <f t="shared" ref="J24:J25" si="3">IF(M24&lt;27,"E",IF(M24&lt;55,"D",IF(M24&lt;66,"C",IF(M24&lt;76,"B",IF(M24&gt;76,"A")))))</f>
        <v>E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5.75" customHeight="1">
      <c r="A25" s="7">
        <v>13</v>
      </c>
      <c r="B25" s="8" t="s">
        <v>52</v>
      </c>
      <c r="C25" s="120" t="s">
        <v>53</v>
      </c>
      <c r="D25" s="104">
        <v>0</v>
      </c>
      <c r="E25" s="113"/>
      <c r="F25" s="119"/>
      <c r="G25" s="121"/>
      <c r="H25" s="116"/>
      <c r="I25" s="116">
        <f>((D25*0.15)+(E25*0.2)+(F25*0.3)+(G25*0.35))</f>
        <v>0</v>
      </c>
      <c r="J25" s="64" t="str">
        <f t="shared" si="3"/>
        <v>E</v>
      </c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</row>
    <row r="26" spans="1:22" ht="15.75" customHeight="1">
      <c r="A26" s="7">
        <v>14</v>
      </c>
      <c r="B26" s="8" t="s">
        <v>54</v>
      </c>
      <c r="C26" s="9" t="s">
        <v>55</v>
      </c>
      <c r="D26" s="104">
        <v>80</v>
      </c>
      <c r="E26" s="113">
        <v>75</v>
      </c>
      <c r="F26" s="11">
        <v>64</v>
      </c>
      <c r="G26" s="114">
        <v>45</v>
      </c>
      <c r="H26" s="115">
        <v>68</v>
      </c>
      <c r="I26" s="116">
        <f t="shared" ref="I26:I27" si="4">((D26*0.15)+(E26*0.2)+(H26*0.3)+(G26*0.35))</f>
        <v>63.15</v>
      </c>
      <c r="J26" s="64" t="s">
        <v>33</v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</row>
    <row r="27" spans="1:22" ht="15.75" customHeight="1">
      <c r="A27" s="7">
        <v>15</v>
      </c>
      <c r="B27" s="8" t="s">
        <v>56</v>
      </c>
      <c r="C27" s="24" t="s">
        <v>57</v>
      </c>
      <c r="D27" s="104">
        <v>80</v>
      </c>
      <c r="E27" s="113">
        <v>75</v>
      </c>
      <c r="F27" s="11">
        <v>52</v>
      </c>
      <c r="G27" s="114">
        <v>45</v>
      </c>
      <c r="H27" s="115">
        <v>68</v>
      </c>
      <c r="I27" s="116">
        <f t="shared" si="4"/>
        <v>63.15</v>
      </c>
      <c r="J27" s="64" t="s">
        <v>33</v>
      </c>
      <c r="K27" s="122"/>
      <c r="L27" s="122"/>
      <c r="M27" s="123"/>
      <c r="N27" s="122"/>
      <c r="O27" s="122"/>
      <c r="P27" s="122"/>
      <c r="Q27" s="122"/>
      <c r="R27" s="122"/>
      <c r="S27" s="122"/>
      <c r="T27" s="122"/>
      <c r="U27" s="122"/>
      <c r="V27" s="122"/>
    </row>
    <row r="28" spans="1:22" ht="15.75" customHeight="1">
      <c r="A28" s="7">
        <v>16</v>
      </c>
      <c r="B28" s="8" t="s">
        <v>58</v>
      </c>
      <c r="C28" s="9" t="s">
        <v>59</v>
      </c>
      <c r="D28" s="104">
        <v>80</v>
      </c>
      <c r="E28" s="113">
        <v>75</v>
      </c>
      <c r="F28" s="11">
        <v>80</v>
      </c>
      <c r="G28" s="114">
        <v>55</v>
      </c>
      <c r="H28" s="115"/>
      <c r="I28" s="116">
        <f>((D28*0.15)+(E28*0.2)+(F28*0.3)+(G28*0.35))</f>
        <v>70.25</v>
      </c>
      <c r="J28" s="64" t="s">
        <v>36</v>
      </c>
      <c r="K28" s="122"/>
      <c r="L28" s="122"/>
      <c r="M28" s="123"/>
      <c r="N28" s="122"/>
      <c r="O28" s="122"/>
      <c r="P28" s="122"/>
      <c r="Q28" s="122"/>
      <c r="R28" s="122"/>
      <c r="S28" s="122"/>
      <c r="T28" s="122"/>
      <c r="U28" s="122"/>
      <c r="V28" s="122"/>
    </row>
    <row r="29" spans="1:22" ht="15.75" customHeight="1">
      <c r="A29" s="7">
        <v>17</v>
      </c>
      <c r="B29" s="8" t="s">
        <v>60</v>
      </c>
      <c r="C29" s="9" t="s">
        <v>61</v>
      </c>
      <c r="D29" s="104">
        <v>80</v>
      </c>
      <c r="E29" s="113">
        <v>75</v>
      </c>
      <c r="F29" s="11">
        <v>56</v>
      </c>
      <c r="G29" s="114">
        <v>60</v>
      </c>
      <c r="H29" s="115">
        <v>68</v>
      </c>
      <c r="I29" s="116">
        <f>((D29*0.15)+(E29*0.2)+(H29*0.3)+(G29*0.35))</f>
        <v>68.400000000000006</v>
      </c>
      <c r="J29" s="64" t="s">
        <v>36</v>
      </c>
      <c r="K29" s="122"/>
      <c r="L29" s="122"/>
      <c r="M29" s="123"/>
      <c r="N29" s="122"/>
      <c r="O29" s="122"/>
      <c r="P29" s="122"/>
      <c r="Q29" s="122"/>
      <c r="R29" s="122"/>
      <c r="S29" s="122"/>
      <c r="T29" s="122"/>
      <c r="U29" s="122"/>
      <c r="V29" s="122"/>
    </row>
    <row r="30" spans="1:22" ht="15.75" customHeight="1">
      <c r="A30" s="7">
        <v>18</v>
      </c>
      <c r="B30" s="8" t="s">
        <v>62</v>
      </c>
      <c r="C30" s="24" t="s">
        <v>63</v>
      </c>
      <c r="D30" s="104">
        <v>80</v>
      </c>
      <c r="E30" s="113">
        <v>75</v>
      </c>
      <c r="F30" s="11">
        <v>68</v>
      </c>
      <c r="G30" s="114">
        <v>60</v>
      </c>
      <c r="H30" s="115"/>
      <c r="I30" s="116">
        <f>((D30*0.15)+(E30*0.2)+(F30*0.3)+(G30*0.35))</f>
        <v>68.400000000000006</v>
      </c>
      <c r="J30" s="64" t="s">
        <v>36</v>
      </c>
      <c r="K30" s="122"/>
      <c r="L30" s="122"/>
      <c r="M30" s="123"/>
      <c r="N30" s="122"/>
      <c r="O30" s="122"/>
      <c r="P30" s="122"/>
      <c r="Q30" s="122"/>
      <c r="R30" s="122"/>
      <c r="S30" s="122"/>
      <c r="T30" s="122"/>
      <c r="U30" s="122"/>
      <c r="V30" s="122"/>
    </row>
    <row r="31" spans="1:22" ht="15.75" customHeight="1">
      <c r="A31" s="7">
        <v>19</v>
      </c>
      <c r="B31" s="8" t="s">
        <v>64</v>
      </c>
      <c r="C31" s="24" t="s">
        <v>65</v>
      </c>
      <c r="D31" s="104">
        <v>80</v>
      </c>
      <c r="E31" s="113">
        <v>75</v>
      </c>
      <c r="F31" s="11">
        <v>56</v>
      </c>
      <c r="G31" s="114">
        <v>40</v>
      </c>
      <c r="H31" s="115">
        <v>68</v>
      </c>
      <c r="I31" s="116">
        <f>((D31*0.15)+(E31*0.2)+(H31*0.3)+(G31*0.35))</f>
        <v>61.4</v>
      </c>
      <c r="J31" s="64" t="s">
        <v>33</v>
      </c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</row>
    <row r="32" spans="1:22" ht="15.75" customHeight="1">
      <c r="A32" s="7">
        <v>20</v>
      </c>
      <c r="B32" s="8" t="s">
        <v>66</v>
      </c>
      <c r="C32" s="24" t="s">
        <v>67</v>
      </c>
      <c r="D32" s="104">
        <v>80</v>
      </c>
      <c r="E32" s="113">
        <v>75</v>
      </c>
      <c r="F32" s="11">
        <v>76</v>
      </c>
      <c r="G32" s="114">
        <v>50</v>
      </c>
      <c r="H32" s="115"/>
      <c r="I32" s="116">
        <f>((D32*0.15)+(E32*0.2)+(F32*0.3)+(G32*0.35))</f>
        <v>67.3</v>
      </c>
      <c r="J32" s="64" t="s">
        <v>36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5.75" customHeight="1">
      <c r="A33" s="7">
        <v>21</v>
      </c>
      <c r="B33" s="8" t="s">
        <v>68</v>
      </c>
      <c r="C33" s="41" t="s">
        <v>69</v>
      </c>
      <c r="D33" s="104">
        <v>80</v>
      </c>
      <c r="E33" s="113">
        <v>75</v>
      </c>
      <c r="F33" s="11">
        <v>64</v>
      </c>
      <c r="G33" s="114">
        <v>55</v>
      </c>
      <c r="H33" s="115">
        <v>68</v>
      </c>
      <c r="I33" s="116">
        <f>((D33*0.15)+(E33*0.2)+(H33*0.3)+(G33*0.35))</f>
        <v>66.650000000000006</v>
      </c>
      <c r="J33" s="64" t="s">
        <v>36</v>
      </c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</row>
    <row r="34" spans="1:22" ht="15.75" customHeight="1">
      <c r="A34" s="7">
        <v>22</v>
      </c>
      <c r="B34" s="8" t="s">
        <v>70</v>
      </c>
      <c r="C34" s="120" t="s">
        <v>71</v>
      </c>
      <c r="D34" s="104">
        <v>0</v>
      </c>
      <c r="E34" s="113">
        <v>0</v>
      </c>
      <c r="F34" s="11"/>
      <c r="G34" s="124"/>
      <c r="H34" s="116"/>
      <c r="I34" s="116">
        <f>((D34*0.15)+(E34*0.2)+(F34*0.3)+(G34*0.35))</f>
        <v>0</v>
      </c>
      <c r="J34" s="64" t="str">
        <f>IF(M34&lt;27,"E",IF(M34&lt;55,"D",IF(M34&lt;66,"C",IF(M34&lt;76,"B",IF(M34&gt;76,"A")))))</f>
        <v>E</v>
      </c>
    </row>
    <row r="35" spans="1:22" ht="15.75" customHeight="1">
      <c r="A35" s="7">
        <v>23</v>
      </c>
      <c r="B35" s="8" t="s">
        <v>72</v>
      </c>
      <c r="C35" s="24" t="s">
        <v>73</v>
      </c>
      <c r="D35" s="104">
        <v>80</v>
      </c>
      <c r="E35" s="113">
        <v>75</v>
      </c>
      <c r="F35" s="11">
        <v>49</v>
      </c>
      <c r="G35" s="114">
        <v>40</v>
      </c>
      <c r="H35" s="115">
        <v>68</v>
      </c>
      <c r="I35" s="116">
        <f>((D35*0.15)+(E35*0.2)+(H35*0.3)+(G35*0.35))</f>
        <v>61.4</v>
      </c>
      <c r="J35" s="64" t="s">
        <v>33</v>
      </c>
    </row>
    <row r="36" spans="1:22" ht="15.75" customHeight="1">
      <c r="A36" s="7">
        <v>24</v>
      </c>
      <c r="B36" s="8" t="s">
        <v>74</v>
      </c>
      <c r="C36" s="24" t="s">
        <v>75</v>
      </c>
      <c r="D36" s="104">
        <v>80</v>
      </c>
      <c r="E36" s="113">
        <v>75</v>
      </c>
      <c r="F36" s="95">
        <v>60</v>
      </c>
      <c r="G36" s="114">
        <v>60</v>
      </c>
      <c r="H36" s="115"/>
      <c r="I36" s="116">
        <f t="shared" ref="I36:I38" si="5">((D36*0.15)+(E36*0.2)+(F36*0.3)+(G36*0.35))</f>
        <v>66</v>
      </c>
      <c r="J36" s="64" t="s">
        <v>36</v>
      </c>
    </row>
    <row r="37" spans="1:22" ht="15.75" customHeight="1">
      <c r="A37" s="7">
        <v>25</v>
      </c>
      <c r="B37" s="8" t="s">
        <v>76</v>
      </c>
      <c r="C37" s="24" t="s">
        <v>77</v>
      </c>
      <c r="D37" s="104">
        <v>80</v>
      </c>
      <c r="E37" s="113">
        <v>75</v>
      </c>
      <c r="F37" s="95">
        <v>80</v>
      </c>
      <c r="G37" s="114"/>
      <c r="H37" s="115"/>
      <c r="I37" s="116">
        <f t="shared" si="5"/>
        <v>51</v>
      </c>
      <c r="J37" s="64" t="s">
        <v>33</v>
      </c>
    </row>
    <row r="38" spans="1:22" ht="15.75" customHeight="1">
      <c r="A38" s="7">
        <v>26</v>
      </c>
      <c r="B38" s="8" t="s">
        <v>78</v>
      </c>
      <c r="C38" s="120" t="s">
        <v>79</v>
      </c>
      <c r="D38" s="104">
        <v>0</v>
      </c>
      <c r="E38" s="113">
        <v>0</v>
      </c>
      <c r="F38" s="95"/>
      <c r="G38" s="114" t="s">
        <v>143</v>
      </c>
      <c r="H38" s="115"/>
      <c r="I38" s="116" t="e">
        <f t="shared" si="5"/>
        <v>#VALUE!</v>
      </c>
      <c r="J38" s="64">
        <v>0</v>
      </c>
    </row>
    <row r="39" spans="1:22" ht="15.75" customHeight="1">
      <c r="A39" s="7">
        <v>27</v>
      </c>
      <c r="B39" s="8" t="s">
        <v>80</v>
      </c>
      <c r="C39" s="24" t="s">
        <v>81</v>
      </c>
      <c r="D39" s="104">
        <v>80</v>
      </c>
      <c r="E39" s="113">
        <v>75</v>
      </c>
      <c r="F39" s="11">
        <v>56</v>
      </c>
      <c r="G39" s="114">
        <v>40</v>
      </c>
      <c r="H39" s="115">
        <v>68</v>
      </c>
      <c r="I39" s="116">
        <f t="shared" ref="I39:I41" si="6">((D39*0.15)+(E39*0.2)+(H39*0.3)+(G39*0.35))</f>
        <v>61.4</v>
      </c>
      <c r="J39" s="64" t="s">
        <v>33</v>
      </c>
    </row>
    <row r="40" spans="1:22" ht="15.75" customHeight="1">
      <c r="A40" s="7">
        <v>28</v>
      </c>
      <c r="B40" s="8" t="s">
        <v>82</v>
      </c>
      <c r="C40" s="24" t="s">
        <v>83</v>
      </c>
      <c r="D40" s="104">
        <v>80</v>
      </c>
      <c r="E40" s="113">
        <v>75</v>
      </c>
      <c r="F40" s="125">
        <v>48</v>
      </c>
      <c r="G40" s="114">
        <v>40</v>
      </c>
      <c r="H40" s="115">
        <v>68</v>
      </c>
      <c r="I40" s="116">
        <f t="shared" si="6"/>
        <v>61.4</v>
      </c>
      <c r="J40" s="64" t="s">
        <v>33</v>
      </c>
    </row>
    <row r="41" spans="1:22" ht="15.75" customHeight="1">
      <c r="A41" s="7">
        <v>29</v>
      </c>
      <c r="B41" s="8" t="s">
        <v>84</v>
      </c>
      <c r="C41" s="24" t="s">
        <v>85</v>
      </c>
      <c r="D41" s="104">
        <v>80</v>
      </c>
      <c r="E41" s="113">
        <v>75</v>
      </c>
      <c r="F41" s="11">
        <v>60</v>
      </c>
      <c r="G41" s="114">
        <v>40</v>
      </c>
      <c r="H41" s="115">
        <v>68</v>
      </c>
      <c r="I41" s="116">
        <f t="shared" si="6"/>
        <v>61.4</v>
      </c>
      <c r="J41" s="64" t="s">
        <v>33</v>
      </c>
    </row>
    <row r="42" spans="1:22" ht="15.75" customHeight="1">
      <c r="A42" s="7">
        <v>30</v>
      </c>
      <c r="B42" s="8" t="s">
        <v>86</v>
      </c>
      <c r="C42" s="24" t="s">
        <v>87</v>
      </c>
      <c r="D42" s="104">
        <v>80</v>
      </c>
      <c r="E42" s="113">
        <v>75</v>
      </c>
      <c r="F42" s="11">
        <v>48</v>
      </c>
      <c r="G42" s="114">
        <v>50</v>
      </c>
      <c r="H42" s="115"/>
      <c r="I42" s="116">
        <f>((D42*0.15)+(E42*0.2)+(F42*0.3)+(G42*0.35))</f>
        <v>58.9</v>
      </c>
      <c r="J42" s="64" t="s">
        <v>33</v>
      </c>
    </row>
    <row r="43" spans="1:22" ht="15.75" customHeight="1">
      <c r="A43" s="7">
        <v>31</v>
      </c>
      <c r="B43" s="8" t="s">
        <v>88</v>
      </c>
      <c r="C43" s="41" t="s">
        <v>89</v>
      </c>
      <c r="D43" s="104">
        <v>80</v>
      </c>
      <c r="E43" s="113">
        <v>75</v>
      </c>
      <c r="F43" s="11">
        <v>52</v>
      </c>
      <c r="G43" s="114">
        <v>40</v>
      </c>
      <c r="H43" s="115">
        <v>68</v>
      </c>
      <c r="I43" s="116">
        <f>((D43*0.15)+(E43*0.2)+(H43*0.3)+(G43*0.35))</f>
        <v>61.4</v>
      </c>
      <c r="J43" s="64" t="s">
        <v>33</v>
      </c>
    </row>
    <row r="44" spans="1:22" ht="15.75" customHeight="1">
      <c r="A44" s="7">
        <v>32</v>
      </c>
      <c r="B44" s="8" t="s">
        <v>90</v>
      </c>
      <c r="C44" s="24" t="s">
        <v>91</v>
      </c>
      <c r="D44" s="104">
        <v>80</v>
      </c>
      <c r="E44" s="113">
        <v>75</v>
      </c>
      <c r="F44" s="11">
        <v>56</v>
      </c>
      <c r="G44" s="126">
        <v>60</v>
      </c>
      <c r="H44" s="115"/>
      <c r="I44" s="116">
        <f t="shared" ref="I44:I45" si="7">((D44*0.15)+(E44*0.2)+(F44*0.3)+(G44*0.35))</f>
        <v>64.8</v>
      </c>
      <c r="J44" s="64" t="s">
        <v>33</v>
      </c>
    </row>
    <row r="45" spans="1:22" ht="15.75" customHeight="1">
      <c r="A45" s="7">
        <v>33</v>
      </c>
      <c r="B45" s="8" t="s">
        <v>92</v>
      </c>
      <c r="C45" s="24" t="s">
        <v>93</v>
      </c>
      <c r="D45" s="104">
        <v>80</v>
      </c>
      <c r="E45" s="113">
        <v>75</v>
      </c>
      <c r="F45" s="11">
        <v>72</v>
      </c>
      <c r="G45" s="126">
        <v>60</v>
      </c>
      <c r="H45" s="115"/>
      <c r="I45" s="116">
        <f t="shared" si="7"/>
        <v>69.599999999999994</v>
      </c>
      <c r="J45" s="64" t="s">
        <v>36</v>
      </c>
    </row>
    <row r="46" spans="1:22" ht="15.75" customHeight="1">
      <c r="A46" s="7">
        <v>34</v>
      </c>
      <c r="B46" s="8" t="s">
        <v>94</v>
      </c>
      <c r="C46" s="24" t="s">
        <v>95</v>
      </c>
      <c r="D46" s="104">
        <v>80</v>
      </c>
      <c r="E46" s="113">
        <v>75</v>
      </c>
      <c r="F46" s="11">
        <v>64</v>
      </c>
      <c r="G46" s="126">
        <v>50</v>
      </c>
      <c r="H46" s="115">
        <v>68</v>
      </c>
      <c r="I46" s="116">
        <f t="shared" ref="I46:I48" si="8">((D46*0.15)+(E46*0.2)+(H46*0.3)+(G46*0.35))</f>
        <v>64.900000000000006</v>
      </c>
      <c r="J46" s="64" t="s">
        <v>33</v>
      </c>
    </row>
    <row r="47" spans="1:22" ht="15.75" customHeight="1">
      <c r="A47" s="7">
        <v>35</v>
      </c>
      <c r="B47" s="8" t="s">
        <v>96</v>
      </c>
      <c r="C47" s="24" t="s">
        <v>97</v>
      </c>
      <c r="D47" s="104">
        <v>80</v>
      </c>
      <c r="E47" s="113">
        <v>75</v>
      </c>
      <c r="F47" s="125">
        <v>60</v>
      </c>
      <c r="G47" s="126">
        <v>45</v>
      </c>
      <c r="H47" s="115">
        <v>68</v>
      </c>
      <c r="I47" s="116">
        <f t="shared" si="8"/>
        <v>63.15</v>
      </c>
      <c r="J47" s="64" t="s">
        <v>33</v>
      </c>
    </row>
    <row r="48" spans="1:22" ht="15.75" customHeight="1">
      <c r="A48" s="7">
        <v>36</v>
      </c>
      <c r="B48" s="8" t="s">
        <v>98</v>
      </c>
      <c r="C48" s="24" t="s">
        <v>99</v>
      </c>
      <c r="D48" s="104">
        <v>80</v>
      </c>
      <c r="E48" s="113">
        <v>75</v>
      </c>
      <c r="F48" s="125">
        <v>52</v>
      </c>
      <c r="G48" s="126">
        <v>60</v>
      </c>
      <c r="H48" s="115">
        <v>68</v>
      </c>
      <c r="I48" s="116">
        <f t="shared" si="8"/>
        <v>68.400000000000006</v>
      </c>
      <c r="J48" s="64" t="s">
        <v>36</v>
      </c>
    </row>
    <row r="49" spans="1:10" ht="15.75" customHeight="1">
      <c r="A49" s="7">
        <v>37</v>
      </c>
      <c r="B49" s="8" t="s">
        <v>100</v>
      </c>
      <c r="C49" s="24" t="s">
        <v>101</v>
      </c>
      <c r="D49" s="104">
        <v>80</v>
      </c>
      <c r="E49" s="113">
        <v>75</v>
      </c>
      <c r="F49" s="11">
        <v>64</v>
      </c>
      <c r="G49" s="126">
        <v>70</v>
      </c>
      <c r="H49" s="115"/>
      <c r="I49" s="116">
        <f>((D49*0.15)+(E49*0.2)+(F49*0.3)+(G49*0.35))</f>
        <v>70.7</v>
      </c>
      <c r="J49" s="64" t="s">
        <v>36</v>
      </c>
    </row>
    <row r="50" spans="1:10" ht="15.75" customHeight="1">
      <c r="A50" s="7">
        <v>38</v>
      </c>
      <c r="B50" s="8" t="s">
        <v>102</v>
      </c>
      <c r="C50" s="24" t="s">
        <v>103</v>
      </c>
      <c r="D50" s="104">
        <v>80</v>
      </c>
      <c r="E50" s="113">
        <v>75</v>
      </c>
      <c r="F50" s="11">
        <v>64</v>
      </c>
      <c r="G50" s="126">
        <v>60</v>
      </c>
      <c r="H50" s="115">
        <v>69</v>
      </c>
      <c r="I50" s="116">
        <f>((D50*0.15)+(E50*0.2)+(H50*0.3)+(G50*0.35))</f>
        <v>68.7</v>
      </c>
      <c r="J50" s="64" t="s">
        <v>36</v>
      </c>
    </row>
    <row r="51" spans="1:10" ht="15.75" customHeight="1">
      <c r="A51" s="7">
        <v>39</v>
      </c>
      <c r="B51" s="8" t="s">
        <v>104</v>
      </c>
      <c r="C51" s="24" t="s">
        <v>105</v>
      </c>
      <c r="D51" s="104">
        <v>80</v>
      </c>
      <c r="E51" s="113">
        <v>75</v>
      </c>
      <c r="F51" s="11">
        <v>60</v>
      </c>
      <c r="G51" s="126">
        <v>60</v>
      </c>
      <c r="H51" s="115"/>
      <c r="I51" s="116">
        <f t="shared" ref="I51:I52" si="9">((D51*0.15)+(E51*0.2)+(F51*0.3)+(G51*0.35))</f>
        <v>66</v>
      </c>
      <c r="J51" s="64" t="s">
        <v>36</v>
      </c>
    </row>
    <row r="52" spans="1:10" ht="15.75" customHeight="1">
      <c r="A52" s="7">
        <v>40</v>
      </c>
      <c r="B52" s="8">
        <v>220511043</v>
      </c>
      <c r="C52" s="24" t="s">
        <v>106</v>
      </c>
      <c r="D52" s="104">
        <v>80</v>
      </c>
      <c r="E52" s="113">
        <v>75</v>
      </c>
      <c r="F52" s="11">
        <v>56</v>
      </c>
      <c r="G52" s="126">
        <v>75</v>
      </c>
      <c r="H52" s="115"/>
      <c r="I52" s="116">
        <f t="shared" si="9"/>
        <v>70.05</v>
      </c>
      <c r="J52" s="64" t="s">
        <v>36</v>
      </c>
    </row>
    <row r="53" spans="1:10" ht="15.75" customHeight="1">
      <c r="A53" s="7">
        <v>41</v>
      </c>
      <c r="B53" s="8">
        <v>220511044</v>
      </c>
      <c r="C53" s="48" t="s">
        <v>107</v>
      </c>
      <c r="D53" s="104">
        <v>80</v>
      </c>
      <c r="E53" s="113">
        <v>75</v>
      </c>
      <c r="F53" s="11">
        <v>50</v>
      </c>
      <c r="G53" s="126">
        <v>60</v>
      </c>
      <c r="H53" s="115">
        <v>67</v>
      </c>
      <c r="I53" s="116">
        <f>((D53*0.15)+(E53*0.2)+(H53*0.3)+(G53*0.35))</f>
        <v>68.099999999999994</v>
      </c>
      <c r="J53" s="64" t="s">
        <v>36</v>
      </c>
    </row>
    <row r="54" spans="1:10" ht="15.75" customHeight="1">
      <c r="A54" s="7">
        <v>42</v>
      </c>
      <c r="B54" s="49">
        <v>220511045</v>
      </c>
      <c r="C54" s="9" t="s">
        <v>108</v>
      </c>
      <c r="D54" s="104">
        <v>80</v>
      </c>
      <c r="E54" s="113">
        <v>75</v>
      </c>
      <c r="F54" s="11">
        <v>60</v>
      </c>
      <c r="G54" s="126">
        <v>50</v>
      </c>
      <c r="H54" s="115"/>
      <c r="I54" s="116">
        <f t="shared" ref="I54:I55" si="10">((D54*0.15)+(E54*0.2)+(F54*0.3)+(G54*0.35))</f>
        <v>62.5</v>
      </c>
      <c r="J54" s="64" t="s">
        <v>33</v>
      </c>
    </row>
    <row r="55" spans="1:10" ht="15.75" customHeight="1">
      <c r="A55" s="7">
        <v>43</v>
      </c>
      <c r="B55" s="49">
        <v>220511046</v>
      </c>
      <c r="C55" s="50" t="s">
        <v>109</v>
      </c>
      <c r="D55" s="104">
        <v>80</v>
      </c>
      <c r="E55" s="113">
        <v>75</v>
      </c>
      <c r="F55" s="11">
        <v>64</v>
      </c>
      <c r="G55" s="126">
        <v>60</v>
      </c>
      <c r="H55" s="115"/>
      <c r="I55" s="116">
        <f t="shared" si="10"/>
        <v>67.2</v>
      </c>
      <c r="J55" s="64" t="s">
        <v>36</v>
      </c>
    </row>
    <row r="56" spans="1:10" ht="15.75" customHeight="1">
      <c r="A56" s="7">
        <v>44</v>
      </c>
      <c r="B56" s="10">
        <v>220511047</v>
      </c>
      <c r="C56" s="51" t="s">
        <v>110</v>
      </c>
      <c r="D56" s="104">
        <v>80</v>
      </c>
      <c r="E56" s="113">
        <v>75</v>
      </c>
      <c r="F56" s="11">
        <v>52</v>
      </c>
      <c r="G56" s="126">
        <v>50</v>
      </c>
      <c r="H56" s="115">
        <v>68</v>
      </c>
      <c r="I56" s="116">
        <f t="shared" ref="I56:I57" si="11">((D56*0.15)+(E56*0.2)+(H56*0.3)+(G56*0.35))</f>
        <v>64.900000000000006</v>
      </c>
      <c r="J56" s="64" t="s">
        <v>33</v>
      </c>
    </row>
    <row r="57" spans="1:10" ht="15.75" customHeight="1">
      <c r="A57" s="7">
        <v>45</v>
      </c>
      <c r="B57" s="49">
        <v>220511048</v>
      </c>
      <c r="C57" s="9" t="s">
        <v>111</v>
      </c>
      <c r="D57" s="104">
        <v>80</v>
      </c>
      <c r="E57" s="113">
        <v>75</v>
      </c>
      <c r="F57" s="11">
        <v>52</v>
      </c>
      <c r="G57" s="126">
        <v>60</v>
      </c>
      <c r="H57" s="115">
        <v>68</v>
      </c>
      <c r="I57" s="116">
        <f t="shared" si="11"/>
        <v>68.400000000000006</v>
      </c>
      <c r="J57" s="64" t="s">
        <v>36</v>
      </c>
    </row>
    <row r="58" spans="1:10" ht="15.75" customHeight="1">
      <c r="A58" s="7">
        <v>46</v>
      </c>
      <c r="B58" s="10">
        <v>220511050</v>
      </c>
      <c r="C58" s="51" t="s">
        <v>112</v>
      </c>
      <c r="D58" s="104">
        <v>80</v>
      </c>
      <c r="E58" s="113">
        <v>75</v>
      </c>
      <c r="F58" s="11">
        <v>72</v>
      </c>
      <c r="G58" s="126">
        <v>55</v>
      </c>
      <c r="H58" s="115"/>
      <c r="I58" s="116">
        <f>((D58*0.15)+(E58*0.2)+(F58*0.3)+(G58*0.35))</f>
        <v>67.849999999999994</v>
      </c>
      <c r="J58" s="64" t="s">
        <v>36</v>
      </c>
    </row>
    <row r="59" spans="1:10" ht="15.75" customHeight="1">
      <c r="A59" s="82"/>
      <c r="B59" s="83"/>
      <c r="C59" s="127"/>
      <c r="D59" s="128"/>
      <c r="E59" s="128"/>
      <c r="F59" s="129"/>
      <c r="G59" s="130"/>
    </row>
    <row r="60" spans="1:10" ht="15.75" customHeight="1">
      <c r="A60" s="82"/>
      <c r="B60" s="83"/>
      <c r="C60" s="127"/>
      <c r="D60" s="128"/>
      <c r="E60" s="128"/>
      <c r="F60" s="129"/>
      <c r="G60" s="130"/>
    </row>
    <row r="61" spans="1:10" ht="15.75" customHeight="1">
      <c r="A61" s="82"/>
      <c r="B61" s="83"/>
      <c r="C61" s="127"/>
      <c r="D61" s="128"/>
      <c r="E61" s="128"/>
      <c r="F61" s="129"/>
      <c r="G61" s="130"/>
    </row>
    <row r="62" spans="1:10" ht="15.75" customHeight="1">
      <c r="A62" s="82"/>
      <c r="B62" s="83"/>
      <c r="C62" s="127"/>
      <c r="D62" s="128"/>
      <c r="E62" s="128"/>
      <c r="F62" s="129"/>
      <c r="G62" s="130"/>
    </row>
    <row r="63" spans="1:10" ht="15.75" customHeight="1">
      <c r="A63" s="82"/>
      <c r="B63" s="83"/>
      <c r="C63" s="127"/>
      <c r="D63" s="128"/>
      <c r="E63" s="128"/>
      <c r="F63" s="129"/>
      <c r="G63" s="130"/>
    </row>
    <row r="64" spans="1:10" ht="15.75" customHeight="1">
      <c r="A64" s="82"/>
      <c r="B64" s="83"/>
      <c r="C64" s="127"/>
      <c r="D64" s="128"/>
      <c r="E64" s="128"/>
      <c r="F64" s="129"/>
      <c r="G64" s="130"/>
    </row>
    <row r="65" spans="1:7" ht="15.75" customHeight="1">
      <c r="A65" s="82"/>
      <c r="B65" s="83"/>
      <c r="C65" s="127"/>
      <c r="D65" s="128"/>
      <c r="E65" s="128"/>
      <c r="F65" s="129"/>
      <c r="G65" s="130"/>
    </row>
    <row r="66" spans="1:7" ht="15.75" customHeight="1">
      <c r="A66" s="82"/>
      <c r="B66" s="83"/>
      <c r="C66" s="84"/>
      <c r="D66" s="128"/>
      <c r="E66" s="128"/>
      <c r="F66" s="129"/>
      <c r="G66" s="130"/>
    </row>
    <row r="67" spans="1:7" ht="15.75" customHeight="1">
      <c r="A67" s="82"/>
      <c r="B67" s="83"/>
      <c r="C67" s="84"/>
      <c r="D67" s="128"/>
      <c r="E67" s="128"/>
      <c r="F67" s="129"/>
      <c r="G67" s="130"/>
    </row>
    <row r="68" spans="1:7" ht="15.75" customHeight="1">
      <c r="A68" s="82"/>
      <c r="B68" s="83"/>
      <c r="C68" s="127"/>
      <c r="D68" s="128"/>
      <c r="E68" s="128"/>
      <c r="F68" s="129"/>
      <c r="G68" s="130"/>
    </row>
    <row r="69" spans="1:7" ht="15.75" customHeight="1">
      <c r="G69" s="111"/>
    </row>
    <row r="70" spans="1:7" ht="15.75" customHeight="1">
      <c r="G70" s="111"/>
    </row>
    <row r="71" spans="1:7" ht="15.75" customHeight="1">
      <c r="G71" s="111"/>
    </row>
    <row r="72" spans="1:7" ht="15.75" customHeight="1">
      <c r="G72" s="111"/>
    </row>
    <row r="73" spans="1:7" ht="15.75" customHeight="1">
      <c r="G73" s="111"/>
    </row>
    <row r="74" spans="1:7" ht="15.75" customHeight="1">
      <c r="G74" s="111"/>
    </row>
    <row r="75" spans="1:7" ht="15.75" customHeight="1">
      <c r="G75" s="111"/>
    </row>
    <row r="76" spans="1:7" ht="15.75" customHeight="1">
      <c r="G76" s="111"/>
    </row>
    <row r="77" spans="1:7" ht="15.75" customHeight="1">
      <c r="G77" s="111"/>
    </row>
    <row r="78" spans="1:7" ht="15.75" customHeight="1">
      <c r="G78" s="111"/>
    </row>
    <row r="79" spans="1:7" ht="15.75" customHeight="1">
      <c r="G79" s="111"/>
    </row>
    <row r="80" spans="1:7" ht="15.75" customHeight="1">
      <c r="G80" s="111"/>
    </row>
    <row r="81" spans="7:7" ht="15.75" customHeight="1">
      <c r="G81" s="111"/>
    </row>
    <row r="82" spans="7:7" ht="15.75" customHeight="1">
      <c r="G82" s="111"/>
    </row>
    <row r="83" spans="7:7" ht="15.75" customHeight="1">
      <c r="G83" s="111"/>
    </row>
    <row r="84" spans="7:7" ht="15.75" customHeight="1">
      <c r="G84" s="111"/>
    </row>
    <row r="85" spans="7:7" ht="15.75" customHeight="1">
      <c r="G85" s="111"/>
    </row>
    <row r="86" spans="7:7" ht="15.75" customHeight="1">
      <c r="G86" s="111"/>
    </row>
    <row r="87" spans="7:7" ht="15.75" customHeight="1">
      <c r="G87" s="111"/>
    </row>
    <row r="88" spans="7:7" ht="15.75" customHeight="1">
      <c r="G88" s="111"/>
    </row>
    <row r="89" spans="7:7" ht="15.75" customHeight="1">
      <c r="G89" s="111"/>
    </row>
    <row r="90" spans="7:7" ht="15.75" customHeight="1">
      <c r="G90" s="111"/>
    </row>
    <row r="91" spans="7:7" ht="15.75" customHeight="1">
      <c r="G91" s="111"/>
    </row>
    <row r="92" spans="7:7" ht="15.75" customHeight="1">
      <c r="G92" s="111"/>
    </row>
    <row r="93" spans="7:7" ht="15.75" customHeight="1">
      <c r="G93" s="111"/>
    </row>
    <row r="94" spans="7:7" ht="15.75" customHeight="1">
      <c r="G94" s="111"/>
    </row>
    <row r="95" spans="7:7" ht="15.75" customHeight="1">
      <c r="G95" s="111"/>
    </row>
    <row r="96" spans="7:7" ht="15.75" customHeight="1">
      <c r="G96" s="111"/>
    </row>
    <row r="97" spans="7:7" ht="15.75" customHeight="1">
      <c r="G97" s="111"/>
    </row>
    <row r="98" spans="7:7" ht="15.75" customHeight="1">
      <c r="G98" s="111"/>
    </row>
    <row r="99" spans="7:7" ht="15.75" customHeight="1">
      <c r="G99" s="111"/>
    </row>
    <row r="100" spans="7:7" ht="15.75" customHeight="1">
      <c r="G100" s="111"/>
    </row>
    <row r="101" spans="7:7" ht="15.75" customHeight="1">
      <c r="G101" s="111"/>
    </row>
    <row r="102" spans="7:7" ht="15.75" customHeight="1">
      <c r="G102" s="111"/>
    </row>
    <row r="103" spans="7:7" ht="15.75" customHeight="1">
      <c r="G103" s="111"/>
    </row>
    <row r="104" spans="7:7" ht="15.75" customHeight="1">
      <c r="G104" s="111"/>
    </row>
    <row r="105" spans="7:7" ht="15.75" customHeight="1">
      <c r="G105" s="111"/>
    </row>
    <row r="106" spans="7:7" ht="15.75" customHeight="1">
      <c r="G106" s="111"/>
    </row>
    <row r="107" spans="7:7" ht="15.75" customHeight="1">
      <c r="G107" s="111"/>
    </row>
    <row r="108" spans="7:7" ht="15.75" customHeight="1">
      <c r="G108" s="111"/>
    </row>
    <row r="109" spans="7:7" ht="15.75" customHeight="1">
      <c r="G109" s="111"/>
    </row>
    <row r="110" spans="7:7" ht="15.75" customHeight="1">
      <c r="G110" s="111"/>
    </row>
    <row r="111" spans="7:7" ht="15.75" customHeight="1">
      <c r="G111" s="111"/>
    </row>
    <row r="112" spans="7:7" ht="15.75" customHeight="1">
      <c r="G112" s="111"/>
    </row>
    <row r="113" spans="7:7" ht="15.75" customHeight="1">
      <c r="G113" s="111"/>
    </row>
    <row r="114" spans="7:7" ht="15.75" customHeight="1">
      <c r="G114" s="111"/>
    </row>
    <row r="115" spans="7:7" ht="15.75" customHeight="1">
      <c r="G115" s="111"/>
    </row>
    <row r="116" spans="7:7" ht="15.75" customHeight="1">
      <c r="G116" s="111"/>
    </row>
    <row r="117" spans="7:7" ht="15.75" customHeight="1">
      <c r="G117" s="111"/>
    </row>
    <row r="118" spans="7:7" ht="15.75" customHeight="1">
      <c r="G118" s="111"/>
    </row>
    <row r="119" spans="7:7" ht="15.75" customHeight="1">
      <c r="G119" s="111"/>
    </row>
    <row r="120" spans="7:7" ht="15.75" customHeight="1">
      <c r="G120" s="111"/>
    </row>
    <row r="121" spans="7:7" ht="15.75" customHeight="1">
      <c r="G121" s="111"/>
    </row>
    <row r="122" spans="7:7" ht="15.75" customHeight="1">
      <c r="G122" s="111"/>
    </row>
    <row r="123" spans="7:7" ht="15.75" customHeight="1">
      <c r="G123" s="111"/>
    </row>
    <row r="124" spans="7:7" ht="15.75" customHeight="1">
      <c r="G124" s="111"/>
    </row>
    <row r="125" spans="7:7" ht="15.75" customHeight="1">
      <c r="G125" s="111"/>
    </row>
    <row r="126" spans="7:7" ht="15.75" customHeight="1">
      <c r="G126" s="111"/>
    </row>
    <row r="127" spans="7:7" ht="15.75" customHeight="1">
      <c r="G127" s="111"/>
    </row>
    <row r="128" spans="7:7" ht="15.75" customHeight="1">
      <c r="G128" s="111"/>
    </row>
    <row r="129" spans="7:7" ht="15.75" customHeight="1">
      <c r="G129" s="111"/>
    </row>
    <row r="130" spans="7:7" ht="15.75" customHeight="1">
      <c r="G130" s="111"/>
    </row>
    <row r="131" spans="7:7" ht="15.75" customHeight="1">
      <c r="G131" s="111"/>
    </row>
    <row r="132" spans="7:7" ht="15.75" customHeight="1">
      <c r="G132" s="111"/>
    </row>
    <row r="133" spans="7:7" ht="15.75" customHeight="1">
      <c r="G133" s="111"/>
    </row>
    <row r="134" spans="7:7" ht="15.75" customHeight="1">
      <c r="G134" s="111"/>
    </row>
    <row r="135" spans="7:7" ht="15.75" customHeight="1">
      <c r="G135" s="111"/>
    </row>
    <row r="136" spans="7:7" ht="15.75" customHeight="1">
      <c r="G136" s="111"/>
    </row>
    <row r="137" spans="7:7" ht="15.75" customHeight="1">
      <c r="G137" s="111"/>
    </row>
    <row r="138" spans="7:7" ht="15.75" customHeight="1">
      <c r="G138" s="111"/>
    </row>
    <row r="139" spans="7:7" ht="15.75" customHeight="1">
      <c r="G139" s="111"/>
    </row>
    <row r="140" spans="7:7" ht="15.75" customHeight="1">
      <c r="G140" s="111"/>
    </row>
    <row r="141" spans="7:7" ht="15.75" customHeight="1">
      <c r="G141" s="111"/>
    </row>
    <row r="142" spans="7:7" ht="15.75" customHeight="1">
      <c r="G142" s="111"/>
    </row>
    <row r="143" spans="7:7" ht="15.75" customHeight="1">
      <c r="G143" s="111"/>
    </row>
    <row r="144" spans="7:7" ht="15.75" customHeight="1">
      <c r="G144" s="111"/>
    </row>
    <row r="145" spans="7:7" ht="15.75" customHeight="1">
      <c r="G145" s="111"/>
    </row>
    <row r="146" spans="7:7" ht="15.75" customHeight="1">
      <c r="G146" s="111"/>
    </row>
    <row r="147" spans="7:7" ht="15.75" customHeight="1">
      <c r="G147" s="111"/>
    </row>
    <row r="148" spans="7:7" ht="15.75" customHeight="1">
      <c r="G148" s="111"/>
    </row>
    <row r="149" spans="7:7" ht="15.75" customHeight="1">
      <c r="G149" s="111"/>
    </row>
    <row r="150" spans="7:7" ht="15.75" customHeight="1">
      <c r="G150" s="111"/>
    </row>
    <row r="151" spans="7:7" ht="15.75" customHeight="1">
      <c r="G151" s="111"/>
    </row>
    <row r="152" spans="7:7" ht="15.75" customHeight="1">
      <c r="G152" s="111"/>
    </row>
    <row r="153" spans="7:7" ht="15.75" customHeight="1">
      <c r="G153" s="111"/>
    </row>
    <row r="154" spans="7:7" ht="15.75" customHeight="1">
      <c r="G154" s="111"/>
    </row>
    <row r="155" spans="7:7" ht="15.75" customHeight="1">
      <c r="G155" s="111"/>
    </row>
    <row r="156" spans="7:7" ht="15.75" customHeight="1">
      <c r="G156" s="111"/>
    </row>
    <row r="157" spans="7:7" ht="15.75" customHeight="1">
      <c r="G157" s="111"/>
    </row>
    <row r="158" spans="7:7" ht="15.75" customHeight="1">
      <c r="G158" s="111"/>
    </row>
    <row r="159" spans="7:7" ht="15.75" customHeight="1">
      <c r="G159" s="111"/>
    </row>
    <row r="160" spans="7:7" ht="15.75" customHeight="1">
      <c r="G160" s="111"/>
    </row>
    <row r="161" spans="7:7" ht="15.75" customHeight="1">
      <c r="G161" s="111"/>
    </row>
    <row r="162" spans="7:7" ht="15.75" customHeight="1">
      <c r="G162" s="111"/>
    </row>
    <row r="163" spans="7:7" ht="15.75" customHeight="1">
      <c r="G163" s="111"/>
    </row>
    <row r="164" spans="7:7" ht="15.75" customHeight="1">
      <c r="G164" s="111"/>
    </row>
    <row r="165" spans="7:7" ht="15.75" customHeight="1">
      <c r="G165" s="111"/>
    </row>
    <row r="166" spans="7:7" ht="15.75" customHeight="1">
      <c r="G166" s="111"/>
    </row>
    <row r="167" spans="7:7" ht="15.75" customHeight="1">
      <c r="G167" s="111"/>
    </row>
    <row r="168" spans="7:7" ht="15.75" customHeight="1">
      <c r="G168" s="111"/>
    </row>
    <row r="169" spans="7:7" ht="15.75" customHeight="1">
      <c r="G169" s="111"/>
    </row>
    <row r="170" spans="7:7" ht="15.75" customHeight="1">
      <c r="G170" s="111"/>
    </row>
    <row r="171" spans="7:7" ht="15.75" customHeight="1">
      <c r="G171" s="111"/>
    </row>
    <row r="172" spans="7:7" ht="15.75" customHeight="1">
      <c r="G172" s="111"/>
    </row>
    <row r="173" spans="7:7" ht="15.75" customHeight="1">
      <c r="G173" s="111"/>
    </row>
    <row r="174" spans="7:7" ht="15.75" customHeight="1">
      <c r="G174" s="111"/>
    </row>
    <row r="175" spans="7:7" ht="15.75" customHeight="1">
      <c r="G175" s="111"/>
    </row>
    <row r="176" spans="7:7" ht="15.75" customHeight="1">
      <c r="G176" s="111"/>
    </row>
    <row r="177" spans="7:7" ht="15.75" customHeight="1">
      <c r="G177" s="111"/>
    </row>
    <row r="178" spans="7:7" ht="15.75" customHeight="1">
      <c r="G178" s="111"/>
    </row>
    <row r="179" spans="7:7" ht="15.75" customHeight="1">
      <c r="G179" s="111"/>
    </row>
    <row r="180" spans="7:7" ht="15.75" customHeight="1">
      <c r="G180" s="111"/>
    </row>
    <row r="181" spans="7:7" ht="15.75" customHeight="1">
      <c r="G181" s="111"/>
    </row>
    <row r="182" spans="7:7" ht="15.75" customHeight="1">
      <c r="G182" s="111"/>
    </row>
    <row r="183" spans="7:7" ht="15.75" customHeight="1">
      <c r="G183" s="111"/>
    </row>
    <row r="184" spans="7:7" ht="15.75" customHeight="1">
      <c r="G184" s="111"/>
    </row>
    <row r="185" spans="7:7" ht="15.75" customHeight="1">
      <c r="G185" s="111"/>
    </row>
    <row r="186" spans="7:7" ht="15.75" customHeight="1">
      <c r="G186" s="111"/>
    </row>
    <row r="187" spans="7:7" ht="15.75" customHeight="1">
      <c r="G187" s="111"/>
    </row>
    <row r="188" spans="7:7" ht="15.75" customHeight="1">
      <c r="G188" s="111"/>
    </row>
    <row r="189" spans="7:7" ht="15.75" customHeight="1">
      <c r="G189" s="111"/>
    </row>
    <row r="190" spans="7:7" ht="15.75" customHeight="1">
      <c r="G190" s="111"/>
    </row>
    <row r="191" spans="7:7" ht="15.75" customHeight="1">
      <c r="G191" s="111"/>
    </row>
    <row r="192" spans="7:7" ht="15.75" customHeight="1">
      <c r="G192" s="111"/>
    </row>
    <row r="193" spans="7:7" ht="15.75" customHeight="1">
      <c r="G193" s="111"/>
    </row>
    <row r="194" spans="7:7" ht="15.75" customHeight="1">
      <c r="G194" s="111"/>
    </row>
    <row r="195" spans="7:7" ht="15.75" customHeight="1">
      <c r="G195" s="111"/>
    </row>
    <row r="196" spans="7:7" ht="15.75" customHeight="1">
      <c r="G196" s="111"/>
    </row>
    <row r="197" spans="7:7" ht="15.75" customHeight="1">
      <c r="G197" s="111"/>
    </row>
    <row r="198" spans="7:7" ht="15.75" customHeight="1">
      <c r="G198" s="111"/>
    </row>
    <row r="199" spans="7:7" ht="15.75" customHeight="1">
      <c r="G199" s="111"/>
    </row>
    <row r="200" spans="7:7" ht="15.75" customHeight="1">
      <c r="G200" s="111"/>
    </row>
    <row r="201" spans="7:7" ht="15.75" customHeight="1">
      <c r="G201" s="111"/>
    </row>
    <row r="202" spans="7:7" ht="15.75" customHeight="1">
      <c r="G202" s="111"/>
    </row>
    <row r="203" spans="7:7" ht="15.75" customHeight="1">
      <c r="G203" s="111"/>
    </row>
    <row r="204" spans="7:7" ht="15.75" customHeight="1">
      <c r="G204" s="111"/>
    </row>
    <row r="205" spans="7:7" ht="15.75" customHeight="1">
      <c r="G205" s="111"/>
    </row>
    <row r="206" spans="7:7" ht="15.75" customHeight="1">
      <c r="G206" s="111"/>
    </row>
    <row r="207" spans="7:7" ht="15.75" customHeight="1">
      <c r="G207" s="111"/>
    </row>
    <row r="208" spans="7:7" ht="15.75" customHeight="1">
      <c r="G208" s="111"/>
    </row>
    <row r="209" spans="7:7" ht="15.75" customHeight="1">
      <c r="G209" s="111"/>
    </row>
    <row r="210" spans="7:7" ht="15.75" customHeight="1">
      <c r="G210" s="111"/>
    </row>
    <row r="211" spans="7:7" ht="15.75" customHeight="1">
      <c r="G211" s="111"/>
    </row>
    <row r="212" spans="7:7" ht="15.75" customHeight="1">
      <c r="G212" s="111"/>
    </row>
    <row r="213" spans="7:7" ht="15.75" customHeight="1">
      <c r="G213" s="111"/>
    </row>
    <row r="214" spans="7:7" ht="15.75" customHeight="1">
      <c r="G214" s="111"/>
    </row>
    <row r="215" spans="7:7" ht="15.75" customHeight="1">
      <c r="G215" s="111"/>
    </row>
    <row r="216" spans="7:7" ht="15.75" customHeight="1">
      <c r="G216" s="111"/>
    </row>
    <row r="217" spans="7:7" ht="15.75" customHeight="1">
      <c r="G217" s="111"/>
    </row>
    <row r="218" spans="7:7" ht="15.75" customHeight="1">
      <c r="G218" s="111"/>
    </row>
    <row r="219" spans="7:7" ht="15.75" customHeight="1">
      <c r="G219" s="111"/>
    </row>
    <row r="220" spans="7:7" ht="15.75" customHeight="1">
      <c r="G220" s="111"/>
    </row>
    <row r="221" spans="7:7" ht="15.75" customHeight="1">
      <c r="G221" s="111"/>
    </row>
    <row r="222" spans="7:7" ht="15.75" customHeight="1">
      <c r="G222" s="111"/>
    </row>
    <row r="223" spans="7:7" ht="15.75" customHeight="1">
      <c r="G223" s="111"/>
    </row>
    <row r="224" spans="7:7" ht="15.75" customHeight="1">
      <c r="G224" s="111"/>
    </row>
    <row r="225" spans="7:7" ht="15.75" customHeight="1">
      <c r="G225" s="111"/>
    </row>
    <row r="226" spans="7:7" ht="15.75" customHeight="1">
      <c r="G226" s="111"/>
    </row>
    <row r="227" spans="7:7" ht="15.75" customHeight="1">
      <c r="G227" s="111"/>
    </row>
    <row r="228" spans="7:7" ht="15.75" customHeight="1">
      <c r="G228" s="111"/>
    </row>
    <row r="229" spans="7:7" ht="15.75" customHeight="1">
      <c r="G229" s="111"/>
    </row>
    <row r="230" spans="7:7" ht="15.75" customHeight="1">
      <c r="G230" s="111"/>
    </row>
    <row r="231" spans="7:7" ht="15.75" customHeight="1">
      <c r="G231" s="111"/>
    </row>
    <row r="232" spans="7:7" ht="15.75" customHeight="1">
      <c r="G232" s="111"/>
    </row>
    <row r="233" spans="7:7" ht="15.75" customHeight="1">
      <c r="G233" s="111"/>
    </row>
    <row r="234" spans="7:7" ht="15.75" customHeight="1">
      <c r="G234" s="111"/>
    </row>
    <row r="235" spans="7:7" ht="15.75" customHeight="1">
      <c r="G235" s="111"/>
    </row>
    <row r="236" spans="7:7" ht="15.75" customHeight="1">
      <c r="G236" s="111"/>
    </row>
    <row r="237" spans="7:7" ht="15.75" customHeight="1">
      <c r="G237" s="111"/>
    </row>
    <row r="238" spans="7:7" ht="15.75" customHeight="1">
      <c r="G238" s="111"/>
    </row>
    <row r="239" spans="7:7" ht="15.75" customHeight="1">
      <c r="G239" s="111"/>
    </row>
    <row r="240" spans="7:7" ht="15.75" customHeight="1">
      <c r="G240" s="111"/>
    </row>
    <row r="241" spans="7:7" ht="15.75" customHeight="1">
      <c r="G241" s="111"/>
    </row>
    <row r="242" spans="7:7" ht="15.75" customHeight="1">
      <c r="G242" s="111"/>
    </row>
    <row r="243" spans="7:7" ht="15.75" customHeight="1">
      <c r="G243" s="111"/>
    </row>
    <row r="244" spans="7:7" ht="15.75" customHeight="1">
      <c r="G244" s="111"/>
    </row>
    <row r="245" spans="7:7" ht="15.75" customHeight="1">
      <c r="G245" s="111"/>
    </row>
    <row r="246" spans="7:7" ht="15.75" customHeight="1">
      <c r="G246" s="111"/>
    </row>
    <row r="247" spans="7:7" ht="15.75" customHeight="1">
      <c r="G247" s="111"/>
    </row>
    <row r="248" spans="7:7" ht="15.75" customHeight="1">
      <c r="G248" s="111"/>
    </row>
    <row r="249" spans="7:7" ht="15.75" customHeight="1">
      <c r="G249" s="111"/>
    </row>
    <row r="250" spans="7:7" ht="15.75" customHeight="1">
      <c r="G250" s="111"/>
    </row>
    <row r="251" spans="7:7" ht="15.75" customHeight="1">
      <c r="G251" s="111"/>
    </row>
    <row r="252" spans="7:7" ht="15.75" customHeight="1">
      <c r="G252" s="111"/>
    </row>
    <row r="253" spans="7:7" ht="15.75" customHeight="1">
      <c r="G253" s="111"/>
    </row>
    <row r="254" spans="7:7" ht="15.75" customHeight="1">
      <c r="G254" s="111"/>
    </row>
    <row r="255" spans="7:7" ht="15.75" customHeight="1">
      <c r="G255" s="111"/>
    </row>
    <row r="256" spans="7:7" ht="15.75" customHeight="1">
      <c r="G256" s="111"/>
    </row>
    <row r="257" spans="7:7" ht="15.75" customHeight="1">
      <c r="G257" s="111"/>
    </row>
    <row r="258" spans="7:7" ht="15.75" customHeight="1">
      <c r="G258" s="111"/>
    </row>
    <row r="259" spans="7:7" ht="15.75" customHeight="1">
      <c r="G259" s="111"/>
    </row>
    <row r="260" spans="7:7" ht="15.75" customHeight="1">
      <c r="G260" s="111"/>
    </row>
    <row r="261" spans="7:7" ht="15.75" customHeight="1">
      <c r="G261" s="111"/>
    </row>
    <row r="262" spans="7:7" ht="15.75" customHeight="1">
      <c r="G262" s="111"/>
    </row>
    <row r="263" spans="7:7" ht="15.75" customHeight="1">
      <c r="G263" s="111"/>
    </row>
    <row r="264" spans="7:7" ht="15.75" customHeight="1">
      <c r="G264" s="111"/>
    </row>
    <row r="265" spans="7:7" ht="15.75" customHeight="1">
      <c r="G265" s="111"/>
    </row>
    <row r="266" spans="7:7" ht="15.75" customHeight="1">
      <c r="G266" s="111"/>
    </row>
    <row r="267" spans="7:7" ht="15.75" customHeight="1">
      <c r="G267" s="111"/>
    </row>
    <row r="268" spans="7:7" ht="15.75" customHeight="1">
      <c r="G268" s="111"/>
    </row>
    <row r="269" spans="7:7" ht="15.75" customHeight="1">
      <c r="G269" s="111"/>
    </row>
    <row r="270" spans="7:7" ht="15.75" customHeight="1">
      <c r="G270" s="111"/>
    </row>
    <row r="271" spans="7:7" ht="15.75" customHeight="1">
      <c r="G271" s="111"/>
    </row>
    <row r="272" spans="7:7" ht="15.75" customHeight="1">
      <c r="G272" s="111"/>
    </row>
    <row r="273" spans="7:7" ht="15.75" customHeight="1">
      <c r="G273" s="111"/>
    </row>
    <row r="274" spans="7:7" ht="15.75" customHeight="1">
      <c r="G274" s="111"/>
    </row>
    <row r="275" spans="7:7" ht="15.75" customHeight="1">
      <c r="G275" s="111"/>
    </row>
    <row r="276" spans="7:7" ht="15.75" customHeight="1">
      <c r="G276" s="111"/>
    </row>
    <row r="277" spans="7:7" ht="15.75" customHeight="1">
      <c r="G277" s="111"/>
    </row>
    <row r="278" spans="7:7" ht="15.75" customHeight="1">
      <c r="G278" s="111"/>
    </row>
    <row r="279" spans="7:7" ht="15.75" customHeight="1">
      <c r="G279" s="111"/>
    </row>
    <row r="280" spans="7:7" ht="15.75" customHeight="1">
      <c r="G280" s="111"/>
    </row>
    <row r="281" spans="7:7" ht="15.75" customHeight="1">
      <c r="G281" s="111"/>
    </row>
    <row r="282" spans="7:7" ht="15.75" customHeight="1">
      <c r="G282" s="111"/>
    </row>
    <row r="283" spans="7:7" ht="15.75" customHeight="1">
      <c r="G283" s="111"/>
    </row>
    <row r="284" spans="7:7" ht="15.75" customHeight="1">
      <c r="G284" s="111"/>
    </row>
    <row r="285" spans="7:7" ht="15.75" customHeight="1">
      <c r="G285" s="111"/>
    </row>
    <row r="286" spans="7:7" ht="15.75" customHeight="1">
      <c r="G286" s="111"/>
    </row>
    <row r="287" spans="7:7" ht="15.75" customHeight="1">
      <c r="G287" s="111"/>
    </row>
    <row r="288" spans="7:7" ht="15.75" customHeight="1">
      <c r="G288" s="111"/>
    </row>
    <row r="289" spans="7:7" ht="15.75" customHeight="1">
      <c r="G289" s="111"/>
    </row>
    <row r="290" spans="7:7" ht="15.75" customHeight="1">
      <c r="G290" s="111"/>
    </row>
    <row r="291" spans="7:7" ht="15.75" customHeight="1">
      <c r="G291" s="111"/>
    </row>
    <row r="292" spans="7:7" ht="15.75" customHeight="1">
      <c r="G292" s="111"/>
    </row>
    <row r="293" spans="7:7" ht="15.75" customHeight="1">
      <c r="G293" s="111"/>
    </row>
    <row r="294" spans="7:7" ht="15.75" customHeight="1">
      <c r="G294" s="111"/>
    </row>
    <row r="295" spans="7:7" ht="15.75" customHeight="1">
      <c r="G295" s="111"/>
    </row>
    <row r="296" spans="7:7" ht="15.75" customHeight="1">
      <c r="G296" s="111"/>
    </row>
    <row r="297" spans="7:7" ht="15.75" customHeight="1">
      <c r="G297" s="111"/>
    </row>
    <row r="298" spans="7:7" ht="15.75" customHeight="1">
      <c r="G298" s="111"/>
    </row>
    <row r="299" spans="7:7" ht="15.75" customHeight="1">
      <c r="G299" s="111"/>
    </row>
    <row r="300" spans="7:7" ht="15.75" customHeight="1">
      <c r="G300" s="111"/>
    </row>
    <row r="301" spans="7:7" ht="15.75" customHeight="1">
      <c r="G301" s="111"/>
    </row>
    <row r="302" spans="7:7" ht="15.75" customHeight="1">
      <c r="G302" s="111"/>
    </row>
    <row r="303" spans="7:7" ht="15.75" customHeight="1">
      <c r="G303" s="111"/>
    </row>
    <row r="304" spans="7:7" ht="15.75" customHeight="1">
      <c r="G304" s="111"/>
    </row>
    <row r="305" spans="7:7" ht="15.75" customHeight="1">
      <c r="G305" s="111"/>
    </row>
    <row r="306" spans="7:7" ht="15.75" customHeight="1">
      <c r="G306" s="111"/>
    </row>
    <row r="307" spans="7:7" ht="15.75" customHeight="1">
      <c r="G307" s="111"/>
    </row>
    <row r="308" spans="7:7" ht="15.75" customHeight="1">
      <c r="G308" s="111"/>
    </row>
    <row r="309" spans="7:7" ht="15.75" customHeight="1">
      <c r="G309" s="111"/>
    </row>
    <row r="310" spans="7:7" ht="15.75" customHeight="1">
      <c r="G310" s="111"/>
    </row>
    <row r="311" spans="7:7" ht="15.75" customHeight="1">
      <c r="G311" s="111"/>
    </row>
    <row r="312" spans="7:7" ht="15.75" customHeight="1">
      <c r="G312" s="111"/>
    </row>
    <row r="313" spans="7:7" ht="15.75" customHeight="1">
      <c r="G313" s="111"/>
    </row>
    <row r="314" spans="7:7" ht="15.75" customHeight="1">
      <c r="G314" s="111"/>
    </row>
    <row r="315" spans="7:7" ht="15.75" customHeight="1">
      <c r="G315" s="111"/>
    </row>
    <row r="316" spans="7:7" ht="15.75" customHeight="1">
      <c r="G316" s="111"/>
    </row>
    <row r="317" spans="7:7" ht="15.75" customHeight="1">
      <c r="G317" s="111"/>
    </row>
    <row r="318" spans="7:7" ht="15.75" customHeight="1">
      <c r="G318" s="111"/>
    </row>
    <row r="319" spans="7:7" ht="15.75" customHeight="1">
      <c r="G319" s="111"/>
    </row>
    <row r="320" spans="7:7" ht="15.75" customHeight="1">
      <c r="G320" s="111"/>
    </row>
    <row r="321" spans="7:7" ht="15.75" customHeight="1">
      <c r="G321" s="111"/>
    </row>
    <row r="322" spans="7:7" ht="15.75" customHeight="1">
      <c r="G322" s="111"/>
    </row>
    <row r="323" spans="7:7" ht="15.75" customHeight="1">
      <c r="G323" s="111"/>
    </row>
    <row r="324" spans="7:7" ht="15.75" customHeight="1">
      <c r="G324" s="111"/>
    </row>
    <row r="325" spans="7:7" ht="15.75" customHeight="1">
      <c r="G325" s="111"/>
    </row>
    <row r="326" spans="7:7" ht="15.75" customHeight="1">
      <c r="G326" s="111"/>
    </row>
    <row r="327" spans="7:7" ht="15.75" customHeight="1">
      <c r="G327" s="111"/>
    </row>
    <row r="328" spans="7:7" ht="15.75" customHeight="1">
      <c r="G328" s="111"/>
    </row>
    <row r="329" spans="7:7" ht="15.75" customHeight="1">
      <c r="G329" s="111"/>
    </row>
    <row r="330" spans="7:7" ht="15.75" customHeight="1">
      <c r="G330" s="111"/>
    </row>
    <row r="331" spans="7:7" ht="15.75" customHeight="1">
      <c r="G331" s="111"/>
    </row>
    <row r="332" spans="7:7" ht="15.75" customHeight="1">
      <c r="G332" s="111"/>
    </row>
    <row r="333" spans="7:7" ht="15.75" customHeight="1">
      <c r="G333" s="111"/>
    </row>
    <row r="334" spans="7:7" ht="15.75" customHeight="1">
      <c r="G334" s="111"/>
    </row>
    <row r="335" spans="7:7" ht="15.75" customHeight="1">
      <c r="G335" s="111"/>
    </row>
    <row r="336" spans="7:7" ht="15.75" customHeight="1">
      <c r="G336" s="111"/>
    </row>
    <row r="337" spans="7:7" ht="15.75" customHeight="1">
      <c r="G337" s="111"/>
    </row>
    <row r="338" spans="7:7" ht="15.75" customHeight="1">
      <c r="G338" s="111"/>
    </row>
    <row r="339" spans="7:7" ht="15.75" customHeight="1">
      <c r="G339" s="111"/>
    </row>
    <row r="340" spans="7:7" ht="15.75" customHeight="1">
      <c r="G340" s="111"/>
    </row>
    <row r="341" spans="7:7" ht="15.75" customHeight="1">
      <c r="G341" s="111"/>
    </row>
    <row r="342" spans="7:7" ht="15.75" customHeight="1">
      <c r="G342" s="111"/>
    </row>
    <row r="343" spans="7:7" ht="15.75" customHeight="1">
      <c r="G343" s="111"/>
    </row>
    <row r="344" spans="7:7" ht="15.75" customHeight="1">
      <c r="G344" s="111"/>
    </row>
    <row r="345" spans="7:7" ht="15.75" customHeight="1">
      <c r="G345" s="111"/>
    </row>
    <row r="346" spans="7:7" ht="15.75" customHeight="1">
      <c r="G346" s="111"/>
    </row>
    <row r="347" spans="7:7" ht="15.75" customHeight="1">
      <c r="G347" s="111"/>
    </row>
    <row r="348" spans="7:7" ht="15.75" customHeight="1">
      <c r="G348" s="111"/>
    </row>
    <row r="349" spans="7:7" ht="15.75" customHeight="1">
      <c r="G349" s="111"/>
    </row>
    <row r="350" spans="7:7" ht="15.75" customHeight="1">
      <c r="G350" s="111"/>
    </row>
    <row r="351" spans="7:7" ht="15.75" customHeight="1">
      <c r="G351" s="111"/>
    </row>
    <row r="352" spans="7:7" ht="15.75" customHeight="1">
      <c r="G352" s="111"/>
    </row>
    <row r="353" spans="7:7" ht="15.75" customHeight="1">
      <c r="G353" s="111"/>
    </row>
    <row r="354" spans="7:7" ht="15.75" customHeight="1">
      <c r="G354" s="111"/>
    </row>
    <row r="355" spans="7:7" ht="15.75" customHeight="1">
      <c r="G355" s="111"/>
    </row>
    <row r="356" spans="7:7" ht="15.75" customHeight="1">
      <c r="G356" s="111"/>
    </row>
    <row r="357" spans="7:7" ht="15.75" customHeight="1">
      <c r="G357" s="111"/>
    </row>
    <row r="358" spans="7:7" ht="15.75" customHeight="1">
      <c r="G358" s="111"/>
    </row>
    <row r="359" spans="7:7" ht="15.75" customHeight="1">
      <c r="G359" s="111"/>
    </row>
    <row r="360" spans="7:7" ht="15.75" customHeight="1">
      <c r="G360" s="111"/>
    </row>
    <row r="361" spans="7:7" ht="15.75" customHeight="1">
      <c r="G361" s="111"/>
    </row>
    <row r="362" spans="7:7" ht="15.75" customHeight="1">
      <c r="G362" s="111"/>
    </row>
    <row r="363" spans="7:7" ht="15.75" customHeight="1">
      <c r="G363" s="111"/>
    </row>
    <row r="364" spans="7:7" ht="15.75" customHeight="1">
      <c r="G364" s="111"/>
    </row>
    <row r="365" spans="7:7" ht="15.75" customHeight="1">
      <c r="G365" s="111"/>
    </row>
    <row r="366" spans="7:7" ht="15.75" customHeight="1">
      <c r="G366" s="111"/>
    </row>
    <row r="367" spans="7:7" ht="15.75" customHeight="1">
      <c r="G367" s="111"/>
    </row>
    <row r="368" spans="7:7" ht="15.75" customHeight="1">
      <c r="G368" s="111"/>
    </row>
    <row r="369" spans="7:7" ht="15.75" customHeight="1">
      <c r="G369" s="111"/>
    </row>
    <row r="370" spans="7:7" ht="15.75" customHeight="1">
      <c r="G370" s="111"/>
    </row>
    <row r="371" spans="7:7" ht="15.75" customHeight="1">
      <c r="G371" s="111"/>
    </row>
    <row r="372" spans="7:7" ht="15.75" customHeight="1">
      <c r="G372" s="111"/>
    </row>
    <row r="373" spans="7:7" ht="15.75" customHeight="1">
      <c r="G373" s="111"/>
    </row>
    <row r="374" spans="7:7" ht="15.75" customHeight="1">
      <c r="G374" s="111"/>
    </row>
    <row r="375" spans="7:7" ht="15.75" customHeight="1">
      <c r="G375" s="111"/>
    </row>
    <row r="376" spans="7:7" ht="15.75" customHeight="1">
      <c r="G376" s="111"/>
    </row>
    <row r="377" spans="7:7" ht="15.75" customHeight="1">
      <c r="G377" s="111"/>
    </row>
    <row r="378" spans="7:7" ht="15.75" customHeight="1">
      <c r="G378" s="111"/>
    </row>
    <row r="379" spans="7:7" ht="15.75" customHeight="1">
      <c r="G379" s="111"/>
    </row>
    <row r="380" spans="7:7" ht="15.75" customHeight="1">
      <c r="G380" s="111"/>
    </row>
    <row r="381" spans="7:7" ht="15.75" customHeight="1">
      <c r="G381" s="111"/>
    </row>
    <row r="382" spans="7:7" ht="15.75" customHeight="1">
      <c r="G382" s="111"/>
    </row>
    <row r="383" spans="7:7" ht="15.75" customHeight="1">
      <c r="G383" s="111"/>
    </row>
    <row r="384" spans="7:7" ht="15.75" customHeight="1">
      <c r="G384" s="111"/>
    </row>
    <row r="385" spans="7:7" ht="15.75" customHeight="1">
      <c r="G385" s="111"/>
    </row>
    <row r="386" spans="7:7" ht="15.75" customHeight="1">
      <c r="G386" s="111"/>
    </row>
    <row r="387" spans="7:7" ht="15.75" customHeight="1">
      <c r="G387" s="111"/>
    </row>
    <row r="388" spans="7:7" ht="15.75" customHeight="1">
      <c r="G388" s="111"/>
    </row>
    <row r="389" spans="7:7" ht="15.75" customHeight="1">
      <c r="G389" s="111"/>
    </row>
    <row r="390" spans="7:7" ht="15.75" customHeight="1">
      <c r="G390" s="111"/>
    </row>
    <row r="391" spans="7:7" ht="15.75" customHeight="1">
      <c r="G391" s="111"/>
    </row>
    <row r="392" spans="7:7" ht="15.75" customHeight="1">
      <c r="G392" s="111"/>
    </row>
    <row r="393" spans="7:7" ht="15.75" customHeight="1">
      <c r="G393" s="111"/>
    </row>
    <row r="394" spans="7:7" ht="15.75" customHeight="1">
      <c r="G394" s="111"/>
    </row>
    <row r="395" spans="7:7" ht="15.75" customHeight="1">
      <c r="G395" s="111"/>
    </row>
    <row r="396" spans="7:7" ht="15.75" customHeight="1">
      <c r="G396" s="111"/>
    </row>
    <row r="397" spans="7:7" ht="15.75" customHeight="1">
      <c r="G397" s="111"/>
    </row>
    <row r="398" spans="7:7" ht="15.75" customHeight="1">
      <c r="G398" s="111"/>
    </row>
    <row r="399" spans="7:7" ht="15.75" customHeight="1">
      <c r="G399" s="111"/>
    </row>
    <row r="400" spans="7:7" ht="15.75" customHeight="1">
      <c r="G400" s="111"/>
    </row>
    <row r="401" spans="7:7" ht="15.75" customHeight="1">
      <c r="G401" s="111"/>
    </row>
    <row r="402" spans="7:7" ht="15.75" customHeight="1">
      <c r="G402" s="111"/>
    </row>
    <row r="403" spans="7:7" ht="15.75" customHeight="1">
      <c r="G403" s="111"/>
    </row>
    <row r="404" spans="7:7" ht="15.75" customHeight="1">
      <c r="G404" s="111"/>
    </row>
    <row r="405" spans="7:7" ht="15.75" customHeight="1">
      <c r="G405" s="111"/>
    </row>
    <row r="406" spans="7:7" ht="15.75" customHeight="1">
      <c r="G406" s="111"/>
    </row>
    <row r="407" spans="7:7" ht="15.75" customHeight="1">
      <c r="G407" s="111"/>
    </row>
    <row r="408" spans="7:7" ht="15.75" customHeight="1">
      <c r="G408" s="111"/>
    </row>
    <row r="409" spans="7:7" ht="15.75" customHeight="1">
      <c r="G409" s="111"/>
    </row>
    <row r="410" spans="7:7" ht="15.75" customHeight="1">
      <c r="G410" s="111"/>
    </row>
    <row r="411" spans="7:7" ht="15.75" customHeight="1">
      <c r="G411" s="111"/>
    </row>
    <row r="412" spans="7:7" ht="15.75" customHeight="1">
      <c r="G412" s="111"/>
    </row>
    <row r="413" spans="7:7" ht="15.75" customHeight="1">
      <c r="G413" s="111"/>
    </row>
    <row r="414" spans="7:7" ht="15.75" customHeight="1">
      <c r="G414" s="111"/>
    </row>
    <row r="415" spans="7:7" ht="15.75" customHeight="1">
      <c r="G415" s="111"/>
    </row>
    <row r="416" spans="7:7" ht="15.75" customHeight="1">
      <c r="G416" s="111"/>
    </row>
    <row r="417" spans="7:7" ht="15.75" customHeight="1">
      <c r="G417" s="111"/>
    </row>
    <row r="418" spans="7:7" ht="15.75" customHeight="1">
      <c r="G418" s="111"/>
    </row>
    <row r="419" spans="7:7" ht="15.75" customHeight="1">
      <c r="G419" s="111"/>
    </row>
    <row r="420" spans="7:7" ht="15.75" customHeight="1">
      <c r="G420" s="111"/>
    </row>
    <row r="421" spans="7:7" ht="15.75" customHeight="1">
      <c r="G421" s="111"/>
    </row>
    <row r="422" spans="7:7" ht="15.75" customHeight="1">
      <c r="G422" s="111"/>
    </row>
    <row r="423" spans="7:7" ht="15.75" customHeight="1">
      <c r="G423" s="111"/>
    </row>
    <row r="424" spans="7:7" ht="15.75" customHeight="1">
      <c r="G424" s="111"/>
    </row>
    <row r="425" spans="7:7" ht="15.75" customHeight="1">
      <c r="G425" s="111"/>
    </row>
    <row r="426" spans="7:7" ht="15.75" customHeight="1">
      <c r="G426" s="111"/>
    </row>
    <row r="427" spans="7:7" ht="15.75" customHeight="1">
      <c r="G427" s="111"/>
    </row>
    <row r="428" spans="7:7" ht="15.75" customHeight="1">
      <c r="G428" s="111"/>
    </row>
    <row r="429" spans="7:7" ht="15.75" customHeight="1">
      <c r="G429" s="111"/>
    </row>
    <row r="430" spans="7:7" ht="15.75" customHeight="1">
      <c r="G430" s="111"/>
    </row>
    <row r="431" spans="7:7" ht="15.75" customHeight="1">
      <c r="G431" s="111"/>
    </row>
    <row r="432" spans="7:7" ht="15.75" customHeight="1">
      <c r="G432" s="111"/>
    </row>
    <row r="433" spans="7:7" ht="15.75" customHeight="1">
      <c r="G433" s="111"/>
    </row>
    <row r="434" spans="7:7" ht="15.75" customHeight="1">
      <c r="G434" s="111"/>
    </row>
    <row r="435" spans="7:7" ht="15.75" customHeight="1">
      <c r="G435" s="111"/>
    </row>
    <row r="436" spans="7:7" ht="15.75" customHeight="1">
      <c r="G436" s="111"/>
    </row>
    <row r="437" spans="7:7" ht="15.75" customHeight="1">
      <c r="G437" s="111"/>
    </row>
    <row r="438" spans="7:7" ht="15.75" customHeight="1">
      <c r="G438" s="111"/>
    </row>
    <row r="439" spans="7:7" ht="15.75" customHeight="1">
      <c r="G439" s="111"/>
    </row>
    <row r="440" spans="7:7" ht="15.75" customHeight="1">
      <c r="G440" s="111"/>
    </row>
    <row r="441" spans="7:7" ht="15.75" customHeight="1">
      <c r="G441" s="111"/>
    </row>
    <row r="442" spans="7:7" ht="15.75" customHeight="1">
      <c r="G442" s="111"/>
    </row>
    <row r="443" spans="7:7" ht="15.75" customHeight="1">
      <c r="G443" s="111"/>
    </row>
    <row r="444" spans="7:7" ht="15.75" customHeight="1">
      <c r="G444" s="111"/>
    </row>
    <row r="445" spans="7:7" ht="15.75" customHeight="1">
      <c r="G445" s="111"/>
    </row>
    <row r="446" spans="7:7" ht="15.75" customHeight="1">
      <c r="G446" s="111"/>
    </row>
    <row r="447" spans="7:7" ht="15.75" customHeight="1">
      <c r="G447" s="111"/>
    </row>
    <row r="448" spans="7:7" ht="15.75" customHeight="1">
      <c r="G448" s="111"/>
    </row>
    <row r="449" spans="7:7" ht="15.75" customHeight="1">
      <c r="G449" s="111"/>
    </row>
    <row r="450" spans="7:7" ht="15.75" customHeight="1">
      <c r="G450" s="111"/>
    </row>
    <row r="451" spans="7:7" ht="15.75" customHeight="1">
      <c r="G451" s="111"/>
    </row>
    <row r="452" spans="7:7" ht="15.75" customHeight="1">
      <c r="G452" s="111"/>
    </row>
    <row r="453" spans="7:7" ht="15.75" customHeight="1">
      <c r="G453" s="111"/>
    </row>
    <row r="454" spans="7:7" ht="15.75" customHeight="1">
      <c r="G454" s="111"/>
    </row>
    <row r="455" spans="7:7" ht="15.75" customHeight="1">
      <c r="G455" s="111"/>
    </row>
    <row r="456" spans="7:7" ht="15.75" customHeight="1">
      <c r="G456" s="111"/>
    </row>
    <row r="457" spans="7:7" ht="15.75" customHeight="1">
      <c r="G457" s="111"/>
    </row>
    <row r="458" spans="7:7" ht="15.75" customHeight="1">
      <c r="G458" s="111"/>
    </row>
    <row r="459" spans="7:7" ht="15.75" customHeight="1">
      <c r="G459" s="111"/>
    </row>
    <row r="460" spans="7:7" ht="15.75" customHeight="1">
      <c r="G460" s="111"/>
    </row>
    <row r="461" spans="7:7" ht="15.75" customHeight="1">
      <c r="G461" s="111"/>
    </row>
    <row r="462" spans="7:7" ht="15.75" customHeight="1">
      <c r="G462" s="111"/>
    </row>
    <row r="463" spans="7:7" ht="15.75" customHeight="1">
      <c r="G463" s="111"/>
    </row>
    <row r="464" spans="7:7" ht="15.75" customHeight="1">
      <c r="G464" s="111"/>
    </row>
    <row r="465" spans="7:7" ht="15.75" customHeight="1">
      <c r="G465" s="111"/>
    </row>
    <row r="466" spans="7:7" ht="15.75" customHeight="1">
      <c r="G466" s="111"/>
    </row>
    <row r="467" spans="7:7" ht="15.75" customHeight="1">
      <c r="G467" s="111"/>
    </row>
    <row r="468" spans="7:7" ht="15.75" customHeight="1">
      <c r="G468" s="111"/>
    </row>
    <row r="469" spans="7:7" ht="15.75" customHeight="1">
      <c r="G469" s="111"/>
    </row>
    <row r="470" spans="7:7" ht="15.75" customHeight="1">
      <c r="G470" s="111"/>
    </row>
    <row r="471" spans="7:7" ht="15.75" customHeight="1">
      <c r="G471" s="111"/>
    </row>
    <row r="472" spans="7:7" ht="15.75" customHeight="1">
      <c r="G472" s="111"/>
    </row>
    <row r="473" spans="7:7" ht="15.75" customHeight="1">
      <c r="G473" s="111"/>
    </row>
    <row r="474" spans="7:7" ht="15.75" customHeight="1">
      <c r="G474" s="111"/>
    </row>
    <row r="475" spans="7:7" ht="15.75" customHeight="1">
      <c r="G475" s="111"/>
    </row>
    <row r="476" spans="7:7" ht="15.75" customHeight="1">
      <c r="G476" s="111"/>
    </row>
    <row r="477" spans="7:7" ht="15.75" customHeight="1">
      <c r="G477" s="111"/>
    </row>
    <row r="478" spans="7:7" ht="15.75" customHeight="1">
      <c r="G478" s="111"/>
    </row>
    <row r="479" spans="7:7" ht="15.75" customHeight="1">
      <c r="G479" s="111"/>
    </row>
    <row r="480" spans="7:7" ht="15.75" customHeight="1">
      <c r="G480" s="111"/>
    </row>
    <row r="481" spans="7:7" ht="15.75" customHeight="1">
      <c r="G481" s="111"/>
    </row>
    <row r="482" spans="7:7" ht="15.75" customHeight="1">
      <c r="G482" s="111"/>
    </row>
    <row r="483" spans="7:7" ht="15.75" customHeight="1">
      <c r="G483" s="111"/>
    </row>
    <row r="484" spans="7:7" ht="15.75" customHeight="1">
      <c r="G484" s="111"/>
    </row>
    <row r="485" spans="7:7" ht="15.75" customHeight="1">
      <c r="G485" s="111"/>
    </row>
    <row r="486" spans="7:7" ht="15.75" customHeight="1">
      <c r="G486" s="111"/>
    </row>
    <row r="487" spans="7:7" ht="15.75" customHeight="1">
      <c r="G487" s="111"/>
    </row>
    <row r="488" spans="7:7" ht="15.75" customHeight="1">
      <c r="G488" s="111"/>
    </row>
    <row r="489" spans="7:7" ht="15.75" customHeight="1">
      <c r="G489" s="111"/>
    </row>
    <row r="490" spans="7:7" ht="15.75" customHeight="1">
      <c r="G490" s="111"/>
    </row>
    <row r="491" spans="7:7" ht="15.75" customHeight="1">
      <c r="G491" s="111"/>
    </row>
    <row r="492" spans="7:7" ht="15.75" customHeight="1">
      <c r="G492" s="111"/>
    </row>
    <row r="493" spans="7:7" ht="15.75" customHeight="1">
      <c r="G493" s="111"/>
    </row>
    <row r="494" spans="7:7" ht="15.75" customHeight="1">
      <c r="G494" s="111"/>
    </row>
    <row r="495" spans="7:7" ht="15.75" customHeight="1">
      <c r="G495" s="111"/>
    </row>
    <row r="496" spans="7:7" ht="15.75" customHeight="1">
      <c r="G496" s="111"/>
    </row>
    <row r="497" spans="7:7" ht="15.75" customHeight="1">
      <c r="G497" s="111"/>
    </row>
    <row r="498" spans="7:7" ht="15.75" customHeight="1">
      <c r="G498" s="111"/>
    </row>
    <row r="499" spans="7:7" ht="15.75" customHeight="1">
      <c r="G499" s="111"/>
    </row>
    <row r="500" spans="7:7" ht="15.75" customHeight="1">
      <c r="G500" s="111"/>
    </row>
    <row r="501" spans="7:7" ht="15.75" customHeight="1">
      <c r="G501" s="111"/>
    </row>
    <row r="502" spans="7:7" ht="15.75" customHeight="1">
      <c r="G502" s="111"/>
    </row>
    <row r="503" spans="7:7" ht="15.75" customHeight="1">
      <c r="G503" s="111"/>
    </row>
    <row r="504" spans="7:7" ht="15.75" customHeight="1">
      <c r="G504" s="111"/>
    </row>
    <row r="505" spans="7:7" ht="15.75" customHeight="1">
      <c r="G505" s="111"/>
    </row>
    <row r="506" spans="7:7" ht="15.75" customHeight="1">
      <c r="G506" s="111"/>
    </row>
    <row r="507" spans="7:7" ht="15.75" customHeight="1">
      <c r="G507" s="111"/>
    </row>
    <row r="508" spans="7:7" ht="15.75" customHeight="1">
      <c r="G508" s="111"/>
    </row>
    <row r="509" spans="7:7" ht="15.75" customHeight="1">
      <c r="G509" s="111"/>
    </row>
    <row r="510" spans="7:7" ht="15.75" customHeight="1">
      <c r="G510" s="111"/>
    </row>
    <row r="511" spans="7:7" ht="15.75" customHeight="1">
      <c r="G511" s="111"/>
    </row>
    <row r="512" spans="7:7" ht="15.75" customHeight="1">
      <c r="G512" s="111"/>
    </row>
    <row r="513" spans="7:7" ht="15.75" customHeight="1">
      <c r="G513" s="111"/>
    </row>
    <row r="514" spans="7:7" ht="15.75" customHeight="1">
      <c r="G514" s="111"/>
    </row>
    <row r="515" spans="7:7" ht="15.75" customHeight="1">
      <c r="G515" s="111"/>
    </row>
    <row r="516" spans="7:7" ht="15.75" customHeight="1">
      <c r="G516" s="111"/>
    </row>
    <row r="517" spans="7:7" ht="15.75" customHeight="1">
      <c r="G517" s="111"/>
    </row>
    <row r="518" spans="7:7" ht="15.75" customHeight="1">
      <c r="G518" s="111"/>
    </row>
    <row r="519" spans="7:7" ht="15.75" customHeight="1">
      <c r="G519" s="111"/>
    </row>
    <row r="520" spans="7:7" ht="15.75" customHeight="1">
      <c r="G520" s="111"/>
    </row>
    <row r="521" spans="7:7" ht="15.75" customHeight="1">
      <c r="G521" s="111"/>
    </row>
    <row r="522" spans="7:7" ht="15.75" customHeight="1">
      <c r="G522" s="111"/>
    </row>
    <row r="523" spans="7:7" ht="15.75" customHeight="1">
      <c r="G523" s="111"/>
    </row>
    <row r="524" spans="7:7" ht="15.75" customHeight="1">
      <c r="G524" s="111"/>
    </row>
    <row r="525" spans="7:7" ht="15.75" customHeight="1">
      <c r="G525" s="111"/>
    </row>
    <row r="526" spans="7:7" ht="15.75" customHeight="1">
      <c r="G526" s="111"/>
    </row>
    <row r="527" spans="7:7" ht="15.75" customHeight="1">
      <c r="G527" s="111"/>
    </row>
    <row r="528" spans="7:7" ht="15.75" customHeight="1">
      <c r="G528" s="111"/>
    </row>
    <row r="529" spans="7:7" ht="15.75" customHeight="1">
      <c r="G529" s="111"/>
    </row>
    <row r="530" spans="7:7" ht="15.75" customHeight="1">
      <c r="G530" s="111"/>
    </row>
    <row r="531" spans="7:7" ht="15.75" customHeight="1">
      <c r="G531" s="111"/>
    </row>
    <row r="532" spans="7:7" ht="15.75" customHeight="1">
      <c r="G532" s="111"/>
    </row>
    <row r="533" spans="7:7" ht="15.75" customHeight="1">
      <c r="G533" s="111"/>
    </row>
    <row r="534" spans="7:7" ht="15.75" customHeight="1">
      <c r="G534" s="111"/>
    </row>
    <row r="535" spans="7:7" ht="15.75" customHeight="1">
      <c r="G535" s="111"/>
    </row>
    <row r="536" spans="7:7" ht="15.75" customHeight="1">
      <c r="G536" s="111"/>
    </row>
    <row r="537" spans="7:7" ht="15.75" customHeight="1">
      <c r="G537" s="111"/>
    </row>
    <row r="538" spans="7:7" ht="15.75" customHeight="1">
      <c r="G538" s="111"/>
    </row>
    <row r="539" spans="7:7" ht="15.75" customHeight="1">
      <c r="G539" s="111"/>
    </row>
    <row r="540" spans="7:7" ht="15.75" customHeight="1">
      <c r="G540" s="111"/>
    </row>
    <row r="541" spans="7:7" ht="15.75" customHeight="1">
      <c r="G541" s="111"/>
    </row>
    <row r="542" spans="7:7" ht="15.75" customHeight="1">
      <c r="G542" s="111"/>
    </row>
    <row r="543" spans="7:7" ht="15.75" customHeight="1">
      <c r="G543" s="111"/>
    </row>
    <row r="544" spans="7:7" ht="15.75" customHeight="1">
      <c r="G544" s="111"/>
    </row>
    <row r="545" spans="7:7" ht="15.75" customHeight="1">
      <c r="G545" s="111"/>
    </row>
    <row r="546" spans="7:7" ht="15.75" customHeight="1">
      <c r="G546" s="111"/>
    </row>
    <row r="547" spans="7:7" ht="15.75" customHeight="1">
      <c r="G547" s="111"/>
    </row>
    <row r="548" spans="7:7" ht="15.75" customHeight="1">
      <c r="G548" s="111"/>
    </row>
    <row r="549" spans="7:7" ht="15.75" customHeight="1">
      <c r="G549" s="111"/>
    </row>
    <row r="550" spans="7:7" ht="15.75" customHeight="1">
      <c r="G550" s="111"/>
    </row>
    <row r="551" spans="7:7" ht="15.75" customHeight="1">
      <c r="G551" s="111"/>
    </row>
    <row r="552" spans="7:7" ht="15.75" customHeight="1">
      <c r="G552" s="111"/>
    </row>
    <row r="553" spans="7:7" ht="15.75" customHeight="1">
      <c r="G553" s="111"/>
    </row>
    <row r="554" spans="7:7" ht="15.75" customHeight="1">
      <c r="G554" s="111"/>
    </row>
    <row r="555" spans="7:7" ht="15.75" customHeight="1">
      <c r="G555" s="111"/>
    </row>
    <row r="556" spans="7:7" ht="15.75" customHeight="1">
      <c r="G556" s="111"/>
    </row>
    <row r="557" spans="7:7" ht="15.75" customHeight="1">
      <c r="G557" s="111"/>
    </row>
    <row r="558" spans="7:7" ht="15.75" customHeight="1">
      <c r="G558" s="111"/>
    </row>
    <row r="559" spans="7:7" ht="15.75" customHeight="1">
      <c r="G559" s="111"/>
    </row>
    <row r="560" spans="7:7" ht="15.75" customHeight="1">
      <c r="G560" s="111"/>
    </row>
    <row r="561" spans="7:7" ht="15.75" customHeight="1">
      <c r="G561" s="111"/>
    </row>
    <row r="562" spans="7:7" ht="15.75" customHeight="1">
      <c r="G562" s="111"/>
    </row>
    <row r="563" spans="7:7" ht="15.75" customHeight="1">
      <c r="G563" s="111"/>
    </row>
    <row r="564" spans="7:7" ht="15.75" customHeight="1">
      <c r="G564" s="111"/>
    </row>
    <row r="565" spans="7:7" ht="15.75" customHeight="1">
      <c r="G565" s="111"/>
    </row>
    <row r="566" spans="7:7" ht="15.75" customHeight="1">
      <c r="G566" s="111"/>
    </row>
    <row r="567" spans="7:7" ht="15.75" customHeight="1">
      <c r="G567" s="111"/>
    </row>
    <row r="568" spans="7:7" ht="15.75" customHeight="1">
      <c r="G568" s="111"/>
    </row>
    <row r="569" spans="7:7" ht="15.75" customHeight="1">
      <c r="G569" s="111"/>
    </row>
    <row r="570" spans="7:7" ht="15.75" customHeight="1">
      <c r="G570" s="111"/>
    </row>
    <row r="571" spans="7:7" ht="15.75" customHeight="1">
      <c r="G571" s="111"/>
    </row>
    <row r="572" spans="7:7" ht="15.75" customHeight="1">
      <c r="G572" s="111"/>
    </row>
    <row r="573" spans="7:7" ht="15.75" customHeight="1">
      <c r="G573" s="111"/>
    </row>
    <row r="574" spans="7:7" ht="15.75" customHeight="1">
      <c r="G574" s="111"/>
    </row>
    <row r="575" spans="7:7" ht="15.75" customHeight="1">
      <c r="G575" s="111"/>
    </row>
    <row r="576" spans="7:7" ht="15.75" customHeight="1">
      <c r="G576" s="111"/>
    </row>
    <row r="577" spans="7:7" ht="15.75" customHeight="1">
      <c r="G577" s="111"/>
    </row>
    <row r="578" spans="7:7" ht="15.75" customHeight="1">
      <c r="G578" s="111"/>
    </row>
    <row r="579" spans="7:7" ht="15.75" customHeight="1">
      <c r="G579" s="111"/>
    </row>
    <row r="580" spans="7:7" ht="15.75" customHeight="1">
      <c r="G580" s="111"/>
    </row>
    <row r="581" spans="7:7" ht="15.75" customHeight="1">
      <c r="G581" s="111"/>
    </row>
    <row r="582" spans="7:7" ht="15.75" customHeight="1">
      <c r="G582" s="111"/>
    </row>
    <row r="583" spans="7:7" ht="15.75" customHeight="1">
      <c r="G583" s="111"/>
    </row>
    <row r="584" spans="7:7" ht="15.75" customHeight="1">
      <c r="G584" s="111"/>
    </row>
    <row r="585" spans="7:7" ht="15.75" customHeight="1">
      <c r="G585" s="111"/>
    </row>
    <row r="586" spans="7:7" ht="15.75" customHeight="1">
      <c r="G586" s="111"/>
    </row>
    <row r="587" spans="7:7" ht="15.75" customHeight="1">
      <c r="G587" s="111"/>
    </row>
    <row r="588" spans="7:7" ht="15.75" customHeight="1">
      <c r="G588" s="111"/>
    </row>
    <row r="589" spans="7:7" ht="15.75" customHeight="1">
      <c r="G589" s="111"/>
    </row>
    <row r="590" spans="7:7" ht="15.75" customHeight="1">
      <c r="G590" s="111"/>
    </row>
    <row r="591" spans="7:7" ht="15.75" customHeight="1">
      <c r="G591" s="111"/>
    </row>
    <row r="592" spans="7:7" ht="15.75" customHeight="1">
      <c r="G592" s="111"/>
    </row>
    <row r="593" spans="7:7" ht="15.75" customHeight="1">
      <c r="G593" s="111"/>
    </row>
    <row r="594" spans="7:7" ht="15.75" customHeight="1">
      <c r="G594" s="111"/>
    </row>
    <row r="595" spans="7:7" ht="15.75" customHeight="1">
      <c r="G595" s="111"/>
    </row>
    <row r="596" spans="7:7" ht="15.75" customHeight="1">
      <c r="G596" s="111"/>
    </row>
    <row r="597" spans="7:7" ht="15.75" customHeight="1">
      <c r="G597" s="111"/>
    </row>
    <row r="598" spans="7:7" ht="15.75" customHeight="1">
      <c r="G598" s="111"/>
    </row>
    <row r="599" spans="7:7" ht="15.75" customHeight="1">
      <c r="G599" s="111"/>
    </row>
    <row r="600" spans="7:7" ht="15.75" customHeight="1">
      <c r="G600" s="111"/>
    </row>
    <row r="601" spans="7:7" ht="15.75" customHeight="1">
      <c r="G601" s="111"/>
    </row>
    <row r="602" spans="7:7" ht="15.75" customHeight="1">
      <c r="G602" s="111"/>
    </row>
    <row r="603" spans="7:7" ht="15.75" customHeight="1">
      <c r="G603" s="111"/>
    </row>
    <row r="604" spans="7:7" ht="15.75" customHeight="1">
      <c r="G604" s="111"/>
    </row>
    <row r="605" spans="7:7" ht="15.75" customHeight="1">
      <c r="G605" s="111"/>
    </row>
    <row r="606" spans="7:7" ht="15.75" customHeight="1">
      <c r="G606" s="111"/>
    </row>
    <row r="607" spans="7:7" ht="15.75" customHeight="1">
      <c r="G607" s="111"/>
    </row>
    <row r="608" spans="7:7" ht="15.75" customHeight="1">
      <c r="G608" s="111"/>
    </row>
    <row r="609" spans="7:7" ht="15.75" customHeight="1">
      <c r="G609" s="111"/>
    </row>
    <row r="610" spans="7:7" ht="15.75" customHeight="1">
      <c r="G610" s="111"/>
    </row>
    <row r="611" spans="7:7" ht="15.75" customHeight="1">
      <c r="G611" s="111"/>
    </row>
    <row r="612" spans="7:7" ht="15.75" customHeight="1">
      <c r="G612" s="111"/>
    </row>
    <row r="613" spans="7:7" ht="15.75" customHeight="1">
      <c r="G613" s="111"/>
    </row>
    <row r="614" spans="7:7" ht="15.75" customHeight="1">
      <c r="G614" s="111"/>
    </row>
    <row r="615" spans="7:7" ht="15.75" customHeight="1">
      <c r="G615" s="111"/>
    </row>
    <row r="616" spans="7:7" ht="15.75" customHeight="1">
      <c r="G616" s="111"/>
    </row>
    <row r="617" spans="7:7" ht="15.75" customHeight="1">
      <c r="G617" s="111"/>
    </row>
    <row r="618" spans="7:7" ht="15.75" customHeight="1">
      <c r="G618" s="111"/>
    </row>
    <row r="619" spans="7:7" ht="15.75" customHeight="1">
      <c r="G619" s="111"/>
    </row>
    <row r="620" spans="7:7" ht="15.75" customHeight="1">
      <c r="G620" s="111"/>
    </row>
    <row r="621" spans="7:7" ht="15.75" customHeight="1">
      <c r="G621" s="111"/>
    </row>
    <row r="622" spans="7:7" ht="15.75" customHeight="1">
      <c r="G622" s="111"/>
    </row>
    <row r="623" spans="7:7" ht="15.75" customHeight="1">
      <c r="G623" s="111"/>
    </row>
    <row r="624" spans="7:7" ht="15.75" customHeight="1">
      <c r="G624" s="111"/>
    </row>
    <row r="625" spans="7:7" ht="15.75" customHeight="1">
      <c r="G625" s="111"/>
    </row>
    <row r="626" spans="7:7" ht="15.75" customHeight="1">
      <c r="G626" s="111"/>
    </row>
    <row r="627" spans="7:7" ht="15.75" customHeight="1">
      <c r="G627" s="111"/>
    </row>
    <row r="628" spans="7:7" ht="15.75" customHeight="1">
      <c r="G628" s="111"/>
    </row>
    <row r="629" spans="7:7" ht="15.75" customHeight="1">
      <c r="G629" s="111"/>
    </row>
    <row r="630" spans="7:7" ht="15.75" customHeight="1">
      <c r="G630" s="111"/>
    </row>
    <row r="631" spans="7:7" ht="15.75" customHeight="1">
      <c r="G631" s="111"/>
    </row>
    <row r="632" spans="7:7" ht="15.75" customHeight="1">
      <c r="G632" s="111"/>
    </row>
    <row r="633" spans="7:7" ht="15.75" customHeight="1">
      <c r="G633" s="111"/>
    </row>
    <row r="634" spans="7:7" ht="15.75" customHeight="1">
      <c r="G634" s="111"/>
    </row>
    <row r="635" spans="7:7" ht="15.75" customHeight="1">
      <c r="G635" s="111"/>
    </row>
    <row r="636" spans="7:7" ht="15.75" customHeight="1">
      <c r="G636" s="111"/>
    </row>
    <row r="637" spans="7:7" ht="15.75" customHeight="1">
      <c r="G637" s="111"/>
    </row>
    <row r="638" spans="7:7" ht="15.75" customHeight="1">
      <c r="G638" s="111"/>
    </row>
    <row r="639" spans="7:7" ht="15.75" customHeight="1">
      <c r="G639" s="111"/>
    </row>
    <row r="640" spans="7:7" ht="15.75" customHeight="1">
      <c r="G640" s="111"/>
    </row>
    <row r="641" spans="7:7" ht="15.75" customHeight="1">
      <c r="G641" s="111"/>
    </row>
    <row r="642" spans="7:7" ht="15.75" customHeight="1">
      <c r="G642" s="111"/>
    </row>
    <row r="643" spans="7:7" ht="15.75" customHeight="1">
      <c r="G643" s="111"/>
    </row>
    <row r="644" spans="7:7" ht="15.75" customHeight="1">
      <c r="G644" s="111"/>
    </row>
    <row r="645" spans="7:7" ht="15.75" customHeight="1">
      <c r="G645" s="111"/>
    </row>
    <row r="646" spans="7:7" ht="15.75" customHeight="1">
      <c r="G646" s="111"/>
    </row>
    <row r="647" spans="7:7" ht="15.75" customHeight="1">
      <c r="G647" s="111"/>
    </row>
    <row r="648" spans="7:7" ht="15.75" customHeight="1">
      <c r="G648" s="111"/>
    </row>
    <row r="649" spans="7:7" ht="15.75" customHeight="1">
      <c r="G649" s="111"/>
    </row>
    <row r="650" spans="7:7" ht="15.75" customHeight="1">
      <c r="G650" s="111"/>
    </row>
    <row r="651" spans="7:7" ht="15.75" customHeight="1">
      <c r="G651" s="111"/>
    </row>
    <row r="652" spans="7:7" ht="15.75" customHeight="1">
      <c r="G652" s="111"/>
    </row>
    <row r="653" spans="7:7" ht="15.75" customHeight="1">
      <c r="G653" s="111"/>
    </row>
    <row r="654" spans="7:7" ht="15.75" customHeight="1">
      <c r="G654" s="111"/>
    </row>
    <row r="655" spans="7:7" ht="15.75" customHeight="1">
      <c r="G655" s="111"/>
    </row>
    <row r="656" spans="7:7" ht="15.75" customHeight="1">
      <c r="G656" s="111"/>
    </row>
    <row r="657" spans="7:7" ht="15.75" customHeight="1">
      <c r="G657" s="111"/>
    </row>
    <row r="658" spans="7:7" ht="15.75" customHeight="1">
      <c r="G658" s="111"/>
    </row>
    <row r="659" spans="7:7" ht="15.75" customHeight="1">
      <c r="G659" s="111"/>
    </row>
    <row r="660" spans="7:7" ht="15.75" customHeight="1">
      <c r="G660" s="111"/>
    </row>
    <row r="661" spans="7:7" ht="15.75" customHeight="1">
      <c r="G661" s="111"/>
    </row>
    <row r="662" spans="7:7" ht="15.75" customHeight="1">
      <c r="G662" s="111"/>
    </row>
    <row r="663" spans="7:7" ht="15.75" customHeight="1">
      <c r="G663" s="111"/>
    </row>
    <row r="664" spans="7:7" ht="15.75" customHeight="1">
      <c r="G664" s="111"/>
    </row>
    <row r="665" spans="7:7" ht="15.75" customHeight="1">
      <c r="G665" s="111"/>
    </row>
    <row r="666" spans="7:7" ht="15.75" customHeight="1">
      <c r="G666" s="111"/>
    </row>
    <row r="667" spans="7:7" ht="15.75" customHeight="1">
      <c r="G667" s="111"/>
    </row>
    <row r="668" spans="7:7" ht="15.75" customHeight="1">
      <c r="G668" s="111"/>
    </row>
    <row r="669" spans="7:7" ht="15.75" customHeight="1">
      <c r="G669" s="111"/>
    </row>
    <row r="670" spans="7:7" ht="15.75" customHeight="1">
      <c r="G670" s="111"/>
    </row>
    <row r="671" spans="7:7" ht="15.75" customHeight="1">
      <c r="G671" s="111"/>
    </row>
    <row r="672" spans="7:7" ht="15.75" customHeight="1">
      <c r="G672" s="111"/>
    </row>
    <row r="673" spans="7:7" ht="15.75" customHeight="1">
      <c r="G673" s="111"/>
    </row>
    <row r="674" spans="7:7" ht="15.75" customHeight="1">
      <c r="G674" s="111"/>
    </row>
    <row r="675" spans="7:7" ht="15.75" customHeight="1">
      <c r="G675" s="111"/>
    </row>
    <row r="676" spans="7:7" ht="15.75" customHeight="1">
      <c r="G676" s="111"/>
    </row>
    <row r="677" spans="7:7" ht="15.75" customHeight="1">
      <c r="G677" s="111"/>
    </row>
    <row r="678" spans="7:7" ht="15.75" customHeight="1">
      <c r="G678" s="111"/>
    </row>
    <row r="679" spans="7:7" ht="15.75" customHeight="1">
      <c r="G679" s="111"/>
    </row>
    <row r="680" spans="7:7" ht="15.75" customHeight="1">
      <c r="G680" s="111"/>
    </row>
    <row r="681" spans="7:7" ht="15.75" customHeight="1">
      <c r="G681" s="111"/>
    </row>
    <row r="682" spans="7:7" ht="15.75" customHeight="1">
      <c r="G682" s="111"/>
    </row>
    <row r="683" spans="7:7" ht="15.75" customHeight="1">
      <c r="G683" s="111"/>
    </row>
    <row r="684" spans="7:7" ht="15.75" customHeight="1">
      <c r="G684" s="111"/>
    </row>
    <row r="685" spans="7:7" ht="15.75" customHeight="1">
      <c r="G685" s="111"/>
    </row>
    <row r="686" spans="7:7" ht="15.75" customHeight="1">
      <c r="G686" s="111"/>
    </row>
    <row r="687" spans="7:7" ht="15.75" customHeight="1">
      <c r="G687" s="111"/>
    </row>
    <row r="688" spans="7:7" ht="15.75" customHeight="1">
      <c r="G688" s="111"/>
    </row>
    <row r="689" spans="7:7" ht="15.75" customHeight="1">
      <c r="G689" s="111"/>
    </row>
    <row r="690" spans="7:7" ht="15.75" customHeight="1">
      <c r="G690" s="111"/>
    </row>
    <row r="691" spans="7:7" ht="15.75" customHeight="1">
      <c r="G691" s="111"/>
    </row>
    <row r="692" spans="7:7" ht="15.75" customHeight="1">
      <c r="G692" s="111"/>
    </row>
    <row r="693" spans="7:7" ht="15.75" customHeight="1">
      <c r="G693" s="111"/>
    </row>
    <row r="694" spans="7:7" ht="15.75" customHeight="1">
      <c r="G694" s="111"/>
    </row>
    <row r="695" spans="7:7" ht="15.75" customHeight="1">
      <c r="G695" s="111"/>
    </row>
    <row r="696" spans="7:7" ht="15.75" customHeight="1">
      <c r="G696" s="111"/>
    </row>
    <row r="697" spans="7:7" ht="15.75" customHeight="1">
      <c r="G697" s="111"/>
    </row>
    <row r="698" spans="7:7" ht="15.75" customHeight="1">
      <c r="G698" s="111"/>
    </row>
    <row r="699" spans="7:7" ht="15.75" customHeight="1">
      <c r="G699" s="111"/>
    </row>
    <row r="700" spans="7:7" ht="15.75" customHeight="1">
      <c r="G700" s="111"/>
    </row>
    <row r="701" spans="7:7" ht="15.75" customHeight="1">
      <c r="G701" s="111"/>
    </row>
    <row r="702" spans="7:7" ht="15.75" customHeight="1">
      <c r="G702" s="111"/>
    </row>
    <row r="703" spans="7:7" ht="15.75" customHeight="1">
      <c r="G703" s="111"/>
    </row>
    <row r="704" spans="7:7" ht="15.75" customHeight="1">
      <c r="G704" s="111"/>
    </row>
    <row r="705" spans="7:7" ht="15.75" customHeight="1">
      <c r="G705" s="111"/>
    </row>
    <row r="706" spans="7:7" ht="15.75" customHeight="1">
      <c r="G706" s="111"/>
    </row>
    <row r="707" spans="7:7" ht="15.75" customHeight="1">
      <c r="G707" s="111"/>
    </row>
    <row r="708" spans="7:7" ht="15.75" customHeight="1">
      <c r="G708" s="111"/>
    </row>
    <row r="709" spans="7:7" ht="15.75" customHeight="1">
      <c r="G709" s="111"/>
    </row>
    <row r="710" spans="7:7" ht="15.75" customHeight="1">
      <c r="G710" s="111"/>
    </row>
    <row r="711" spans="7:7" ht="15.75" customHeight="1">
      <c r="G711" s="111"/>
    </row>
    <row r="712" spans="7:7" ht="15.75" customHeight="1">
      <c r="G712" s="111"/>
    </row>
    <row r="713" spans="7:7" ht="15.75" customHeight="1">
      <c r="G713" s="111"/>
    </row>
    <row r="714" spans="7:7" ht="15.75" customHeight="1">
      <c r="G714" s="111"/>
    </row>
    <row r="715" spans="7:7" ht="15.75" customHeight="1">
      <c r="G715" s="111"/>
    </row>
    <row r="716" spans="7:7" ht="15.75" customHeight="1">
      <c r="G716" s="111"/>
    </row>
    <row r="717" spans="7:7" ht="15.75" customHeight="1">
      <c r="G717" s="111"/>
    </row>
    <row r="718" spans="7:7" ht="15.75" customHeight="1">
      <c r="G718" s="111"/>
    </row>
    <row r="719" spans="7:7" ht="15.75" customHeight="1">
      <c r="G719" s="111"/>
    </row>
    <row r="720" spans="7:7" ht="15.75" customHeight="1">
      <c r="G720" s="111"/>
    </row>
    <row r="721" spans="7:7" ht="15.75" customHeight="1">
      <c r="G721" s="111"/>
    </row>
    <row r="722" spans="7:7" ht="15.75" customHeight="1">
      <c r="G722" s="111"/>
    </row>
    <row r="723" spans="7:7" ht="15.75" customHeight="1">
      <c r="G723" s="111"/>
    </row>
    <row r="724" spans="7:7" ht="15.75" customHeight="1">
      <c r="G724" s="111"/>
    </row>
    <row r="725" spans="7:7" ht="15.75" customHeight="1">
      <c r="G725" s="111"/>
    </row>
    <row r="726" spans="7:7" ht="15.75" customHeight="1">
      <c r="G726" s="111"/>
    </row>
    <row r="727" spans="7:7" ht="15.75" customHeight="1">
      <c r="G727" s="111"/>
    </row>
    <row r="728" spans="7:7" ht="15.75" customHeight="1">
      <c r="G728" s="111"/>
    </row>
    <row r="729" spans="7:7" ht="15.75" customHeight="1">
      <c r="G729" s="111"/>
    </row>
    <row r="730" spans="7:7" ht="15.75" customHeight="1">
      <c r="G730" s="111"/>
    </row>
    <row r="731" spans="7:7" ht="15.75" customHeight="1">
      <c r="G731" s="111"/>
    </row>
    <row r="732" spans="7:7" ht="15.75" customHeight="1">
      <c r="G732" s="111"/>
    </row>
    <row r="733" spans="7:7" ht="15.75" customHeight="1">
      <c r="G733" s="111"/>
    </row>
    <row r="734" spans="7:7" ht="15.75" customHeight="1">
      <c r="G734" s="111"/>
    </row>
    <row r="735" spans="7:7" ht="15.75" customHeight="1">
      <c r="G735" s="111"/>
    </row>
    <row r="736" spans="7:7" ht="15.75" customHeight="1">
      <c r="G736" s="111"/>
    </row>
    <row r="737" spans="7:7" ht="15.75" customHeight="1">
      <c r="G737" s="111"/>
    </row>
    <row r="738" spans="7:7" ht="15.75" customHeight="1">
      <c r="G738" s="111"/>
    </row>
    <row r="739" spans="7:7" ht="15.75" customHeight="1">
      <c r="G739" s="111"/>
    </row>
    <row r="740" spans="7:7" ht="15.75" customHeight="1">
      <c r="G740" s="111"/>
    </row>
    <row r="741" spans="7:7" ht="15.75" customHeight="1">
      <c r="G741" s="111"/>
    </row>
    <row r="742" spans="7:7" ht="15.75" customHeight="1">
      <c r="G742" s="111"/>
    </row>
    <row r="743" spans="7:7" ht="15.75" customHeight="1">
      <c r="G743" s="111"/>
    </row>
    <row r="744" spans="7:7" ht="15.75" customHeight="1">
      <c r="G744" s="111"/>
    </row>
    <row r="745" spans="7:7" ht="15.75" customHeight="1">
      <c r="G745" s="111"/>
    </row>
    <row r="746" spans="7:7" ht="15.75" customHeight="1">
      <c r="G746" s="111"/>
    </row>
    <row r="747" spans="7:7" ht="15.75" customHeight="1">
      <c r="G747" s="111"/>
    </row>
    <row r="748" spans="7:7" ht="15.75" customHeight="1">
      <c r="G748" s="111"/>
    </row>
    <row r="749" spans="7:7" ht="15.75" customHeight="1">
      <c r="G749" s="111"/>
    </row>
    <row r="750" spans="7:7" ht="15.75" customHeight="1">
      <c r="G750" s="111"/>
    </row>
    <row r="751" spans="7:7" ht="15.75" customHeight="1">
      <c r="G751" s="111"/>
    </row>
    <row r="752" spans="7:7" ht="15.75" customHeight="1">
      <c r="G752" s="111"/>
    </row>
    <row r="753" spans="7:7" ht="15.75" customHeight="1">
      <c r="G753" s="111"/>
    </row>
    <row r="754" spans="7:7" ht="15.75" customHeight="1">
      <c r="G754" s="111"/>
    </row>
    <row r="755" spans="7:7" ht="15.75" customHeight="1">
      <c r="G755" s="111"/>
    </row>
    <row r="756" spans="7:7" ht="15.75" customHeight="1">
      <c r="G756" s="111"/>
    </row>
    <row r="757" spans="7:7" ht="15.75" customHeight="1">
      <c r="G757" s="111"/>
    </row>
    <row r="758" spans="7:7" ht="15.75" customHeight="1">
      <c r="G758" s="111"/>
    </row>
    <row r="759" spans="7:7" ht="15.75" customHeight="1">
      <c r="G759" s="111"/>
    </row>
    <row r="760" spans="7:7" ht="15.75" customHeight="1">
      <c r="G760" s="111"/>
    </row>
    <row r="761" spans="7:7" ht="15.75" customHeight="1">
      <c r="G761" s="111"/>
    </row>
    <row r="762" spans="7:7" ht="15.75" customHeight="1">
      <c r="G762" s="111"/>
    </row>
    <row r="763" spans="7:7" ht="15.75" customHeight="1">
      <c r="G763" s="111"/>
    </row>
    <row r="764" spans="7:7" ht="15.75" customHeight="1">
      <c r="G764" s="111"/>
    </row>
    <row r="765" spans="7:7" ht="15.75" customHeight="1">
      <c r="G765" s="111"/>
    </row>
    <row r="766" spans="7:7" ht="15.75" customHeight="1">
      <c r="G766" s="111"/>
    </row>
    <row r="767" spans="7:7" ht="15.75" customHeight="1">
      <c r="G767" s="111"/>
    </row>
    <row r="768" spans="7:7" ht="15.75" customHeight="1">
      <c r="G768" s="111"/>
    </row>
    <row r="769" spans="7:7" ht="15.75" customHeight="1">
      <c r="G769" s="111"/>
    </row>
    <row r="770" spans="7:7" ht="15.75" customHeight="1">
      <c r="G770" s="111"/>
    </row>
    <row r="771" spans="7:7" ht="15.75" customHeight="1">
      <c r="G771" s="111"/>
    </row>
    <row r="772" spans="7:7" ht="15.75" customHeight="1">
      <c r="G772" s="111"/>
    </row>
    <row r="773" spans="7:7" ht="15.75" customHeight="1">
      <c r="G773" s="111"/>
    </row>
    <row r="774" spans="7:7" ht="15.75" customHeight="1">
      <c r="G774" s="111"/>
    </row>
    <row r="775" spans="7:7" ht="15.75" customHeight="1">
      <c r="G775" s="111"/>
    </row>
    <row r="776" spans="7:7" ht="15.75" customHeight="1">
      <c r="G776" s="111"/>
    </row>
    <row r="777" spans="7:7" ht="15.75" customHeight="1">
      <c r="G777" s="111"/>
    </row>
    <row r="778" spans="7:7" ht="15.75" customHeight="1">
      <c r="G778" s="111"/>
    </row>
    <row r="779" spans="7:7" ht="15.75" customHeight="1">
      <c r="G779" s="111"/>
    </row>
    <row r="780" spans="7:7" ht="15.75" customHeight="1">
      <c r="G780" s="111"/>
    </row>
    <row r="781" spans="7:7" ht="15.75" customHeight="1">
      <c r="G781" s="111"/>
    </row>
    <row r="782" spans="7:7" ht="15.75" customHeight="1">
      <c r="G782" s="111"/>
    </row>
    <row r="783" spans="7:7" ht="15.75" customHeight="1">
      <c r="G783" s="111"/>
    </row>
    <row r="784" spans="7:7" ht="15.75" customHeight="1">
      <c r="G784" s="111"/>
    </row>
    <row r="785" spans="7:7" ht="15.75" customHeight="1">
      <c r="G785" s="111"/>
    </row>
    <row r="786" spans="7:7" ht="15.75" customHeight="1">
      <c r="G786" s="111"/>
    </row>
    <row r="787" spans="7:7" ht="15.75" customHeight="1">
      <c r="G787" s="111"/>
    </row>
    <row r="788" spans="7:7" ht="15.75" customHeight="1">
      <c r="G788" s="111"/>
    </row>
    <row r="789" spans="7:7" ht="15.75" customHeight="1">
      <c r="G789" s="111"/>
    </row>
    <row r="790" spans="7:7" ht="15.75" customHeight="1">
      <c r="G790" s="111"/>
    </row>
    <row r="791" spans="7:7" ht="15.75" customHeight="1">
      <c r="G791" s="111"/>
    </row>
    <row r="792" spans="7:7" ht="15.75" customHeight="1">
      <c r="G792" s="111"/>
    </row>
    <row r="793" spans="7:7" ht="15.75" customHeight="1">
      <c r="G793" s="111"/>
    </row>
    <row r="794" spans="7:7" ht="15.75" customHeight="1">
      <c r="G794" s="111"/>
    </row>
    <row r="795" spans="7:7" ht="15.75" customHeight="1">
      <c r="G795" s="111"/>
    </row>
    <row r="796" spans="7:7" ht="15.75" customHeight="1">
      <c r="G796" s="111"/>
    </row>
    <row r="797" spans="7:7" ht="15.75" customHeight="1">
      <c r="G797" s="111"/>
    </row>
    <row r="798" spans="7:7" ht="15.75" customHeight="1">
      <c r="G798" s="111"/>
    </row>
    <row r="799" spans="7:7" ht="15.75" customHeight="1">
      <c r="G799" s="111"/>
    </row>
    <row r="800" spans="7:7" ht="15.75" customHeight="1">
      <c r="G800" s="111"/>
    </row>
    <row r="801" spans="7:7" ht="15.75" customHeight="1">
      <c r="G801" s="111"/>
    </row>
    <row r="802" spans="7:7" ht="15.75" customHeight="1">
      <c r="G802" s="111"/>
    </row>
    <row r="803" spans="7:7" ht="15.75" customHeight="1">
      <c r="G803" s="111"/>
    </row>
    <row r="804" spans="7:7" ht="15.75" customHeight="1">
      <c r="G804" s="111"/>
    </row>
    <row r="805" spans="7:7" ht="15.75" customHeight="1">
      <c r="G805" s="111"/>
    </row>
    <row r="806" spans="7:7" ht="15.75" customHeight="1">
      <c r="G806" s="111"/>
    </row>
    <row r="807" spans="7:7" ht="15.75" customHeight="1">
      <c r="G807" s="111"/>
    </row>
    <row r="808" spans="7:7" ht="15.75" customHeight="1">
      <c r="G808" s="111"/>
    </row>
    <row r="809" spans="7:7" ht="15.75" customHeight="1">
      <c r="G809" s="111"/>
    </row>
    <row r="810" spans="7:7" ht="15.75" customHeight="1">
      <c r="G810" s="111"/>
    </row>
    <row r="811" spans="7:7" ht="15.75" customHeight="1">
      <c r="G811" s="111"/>
    </row>
    <row r="812" spans="7:7" ht="15.75" customHeight="1">
      <c r="G812" s="111"/>
    </row>
    <row r="813" spans="7:7" ht="15.75" customHeight="1">
      <c r="G813" s="111"/>
    </row>
    <row r="814" spans="7:7" ht="15.75" customHeight="1">
      <c r="G814" s="111"/>
    </row>
    <row r="815" spans="7:7" ht="15.75" customHeight="1">
      <c r="G815" s="111"/>
    </row>
    <row r="816" spans="7:7" ht="15.75" customHeight="1">
      <c r="G816" s="111"/>
    </row>
    <row r="817" spans="7:7" ht="15.75" customHeight="1">
      <c r="G817" s="111"/>
    </row>
    <row r="818" spans="7:7" ht="15.75" customHeight="1">
      <c r="G818" s="111"/>
    </row>
    <row r="819" spans="7:7" ht="15.75" customHeight="1">
      <c r="G819" s="111"/>
    </row>
    <row r="820" spans="7:7" ht="15.75" customHeight="1">
      <c r="G820" s="111"/>
    </row>
    <row r="821" spans="7:7" ht="15.75" customHeight="1">
      <c r="G821" s="111"/>
    </row>
    <row r="822" spans="7:7" ht="15.75" customHeight="1">
      <c r="G822" s="111"/>
    </row>
    <row r="823" spans="7:7" ht="15.75" customHeight="1">
      <c r="G823" s="111"/>
    </row>
    <row r="824" spans="7:7" ht="15.75" customHeight="1">
      <c r="G824" s="111"/>
    </row>
    <row r="825" spans="7:7" ht="15.75" customHeight="1">
      <c r="G825" s="111"/>
    </row>
    <row r="826" spans="7:7" ht="15.75" customHeight="1">
      <c r="G826" s="111"/>
    </row>
    <row r="827" spans="7:7" ht="15.75" customHeight="1">
      <c r="G827" s="111"/>
    </row>
    <row r="828" spans="7:7" ht="15.75" customHeight="1">
      <c r="G828" s="111"/>
    </row>
    <row r="829" spans="7:7" ht="15.75" customHeight="1">
      <c r="G829" s="111"/>
    </row>
    <row r="830" spans="7:7" ht="15.75" customHeight="1">
      <c r="G830" s="111"/>
    </row>
    <row r="831" spans="7:7" ht="15.75" customHeight="1">
      <c r="G831" s="111"/>
    </row>
    <row r="832" spans="7:7" ht="15.75" customHeight="1">
      <c r="G832" s="111"/>
    </row>
    <row r="833" spans="7:7" ht="15.75" customHeight="1">
      <c r="G833" s="111"/>
    </row>
    <row r="834" spans="7:7" ht="15.75" customHeight="1">
      <c r="G834" s="111"/>
    </row>
    <row r="835" spans="7:7" ht="15.75" customHeight="1">
      <c r="G835" s="111"/>
    </row>
    <row r="836" spans="7:7" ht="15.75" customHeight="1">
      <c r="G836" s="111"/>
    </row>
    <row r="837" spans="7:7" ht="15.75" customHeight="1">
      <c r="G837" s="111"/>
    </row>
    <row r="838" spans="7:7" ht="15.75" customHeight="1">
      <c r="G838" s="111"/>
    </row>
    <row r="839" spans="7:7" ht="15.75" customHeight="1">
      <c r="G839" s="111"/>
    </row>
    <row r="840" spans="7:7" ht="15.75" customHeight="1">
      <c r="G840" s="111"/>
    </row>
    <row r="841" spans="7:7" ht="15.75" customHeight="1">
      <c r="G841" s="111"/>
    </row>
    <row r="842" spans="7:7" ht="15.75" customHeight="1">
      <c r="G842" s="111"/>
    </row>
    <row r="843" spans="7:7" ht="15.75" customHeight="1">
      <c r="G843" s="111"/>
    </row>
    <row r="844" spans="7:7" ht="15.75" customHeight="1">
      <c r="G844" s="111"/>
    </row>
    <row r="845" spans="7:7" ht="15.75" customHeight="1">
      <c r="G845" s="111"/>
    </row>
    <row r="846" spans="7:7" ht="15.75" customHeight="1">
      <c r="G846" s="111"/>
    </row>
    <row r="847" spans="7:7" ht="15.75" customHeight="1">
      <c r="G847" s="111"/>
    </row>
    <row r="848" spans="7:7" ht="15.75" customHeight="1">
      <c r="G848" s="111"/>
    </row>
    <row r="849" spans="7:7" ht="15.75" customHeight="1">
      <c r="G849" s="111"/>
    </row>
    <row r="850" spans="7:7" ht="15.75" customHeight="1">
      <c r="G850" s="111"/>
    </row>
    <row r="851" spans="7:7" ht="15.75" customHeight="1">
      <c r="G851" s="111"/>
    </row>
    <row r="852" spans="7:7" ht="15.75" customHeight="1">
      <c r="G852" s="111"/>
    </row>
    <row r="853" spans="7:7" ht="15.75" customHeight="1">
      <c r="G853" s="111"/>
    </row>
    <row r="854" spans="7:7" ht="15.75" customHeight="1">
      <c r="G854" s="111"/>
    </row>
    <row r="855" spans="7:7" ht="15.75" customHeight="1">
      <c r="G855" s="111"/>
    </row>
    <row r="856" spans="7:7" ht="15.75" customHeight="1">
      <c r="G856" s="111"/>
    </row>
    <row r="857" spans="7:7" ht="15.75" customHeight="1">
      <c r="G857" s="111"/>
    </row>
    <row r="858" spans="7:7" ht="15.75" customHeight="1">
      <c r="G858" s="111"/>
    </row>
    <row r="859" spans="7:7" ht="15.75" customHeight="1">
      <c r="G859" s="111"/>
    </row>
    <row r="860" spans="7:7" ht="15.75" customHeight="1">
      <c r="G860" s="111"/>
    </row>
    <row r="861" spans="7:7" ht="15.75" customHeight="1">
      <c r="G861" s="111"/>
    </row>
    <row r="862" spans="7:7" ht="15.75" customHeight="1">
      <c r="G862" s="111"/>
    </row>
    <row r="863" spans="7:7" ht="15.75" customHeight="1">
      <c r="G863" s="111"/>
    </row>
    <row r="864" spans="7:7" ht="15.75" customHeight="1">
      <c r="G864" s="111"/>
    </row>
    <row r="865" spans="7:7" ht="15.75" customHeight="1">
      <c r="G865" s="111"/>
    </row>
    <row r="866" spans="7:7" ht="15.75" customHeight="1">
      <c r="G866" s="111"/>
    </row>
    <row r="867" spans="7:7" ht="15.75" customHeight="1">
      <c r="G867" s="111"/>
    </row>
    <row r="868" spans="7:7" ht="15.75" customHeight="1">
      <c r="G868" s="111"/>
    </row>
    <row r="869" spans="7:7" ht="15.75" customHeight="1">
      <c r="G869" s="111"/>
    </row>
    <row r="870" spans="7:7" ht="15.75" customHeight="1">
      <c r="G870" s="111"/>
    </row>
    <row r="871" spans="7:7" ht="15.75" customHeight="1">
      <c r="G871" s="111"/>
    </row>
    <row r="872" spans="7:7" ht="15.75" customHeight="1">
      <c r="G872" s="111"/>
    </row>
    <row r="873" spans="7:7" ht="15.75" customHeight="1">
      <c r="G873" s="111"/>
    </row>
    <row r="874" spans="7:7" ht="15.75" customHeight="1">
      <c r="G874" s="111"/>
    </row>
    <row r="875" spans="7:7" ht="15.75" customHeight="1">
      <c r="G875" s="111"/>
    </row>
    <row r="876" spans="7:7" ht="15.75" customHeight="1">
      <c r="G876" s="111"/>
    </row>
    <row r="877" spans="7:7" ht="15.75" customHeight="1">
      <c r="G877" s="111"/>
    </row>
    <row r="878" spans="7:7" ht="15.75" customHeight="1">
      <c r="G878" s="111"/>
    </row>
    <row r="879" spans="7:7" ht="15.75" customHeight="1">
      <c r="G879" s="111"/>
    </row>
    <row r="880" spans="7:7" ht="15.75" customHeight="1">
      <c r="G880" s="111"/>
    </row>
    <row r="881" spans="7:7" ht="15.75" customHeight="1">
      <c r="G881" s="111"/>
    </row>
    <row r="882" spans="7:7" ht="15.75" customHeight="1">
      <c r="G882" s="111"/>
    </row>
    <row r="883" spans="7:7" ht="15.75" customHeight="1">
      <c r="G883" s="111"/>
    </row>
    <row r="884" spans="7:7" ht="15.75" customHeight="1">
      <c r="G884" s="111"/>
    </row>
    <row r="885" spans="7:7" ht="15.75" customHeight="1">
      <c r="G885" s="111"/>
    </row>
    <row r="886" spans="7:7" ht="15.75" customHeight="1">
      <c r="G886" s="111"/>
    </row>
    <row r="887" spans="7:7" ht="15.75" customHeight="1">
      <c r="G887" s="111"/>
    </row>
    <row r="888" spans="7:7" ht="15.75" customHeight="1">
      <c r="G888" s="111"/>
    </row>
    <row r="889" spans="7:7" ht="15.75" customHeight="1">
      <c r="G889" s="111"/>
    </row>
    <row r="890" spans="7:7" ht="15.75" customHeight="1">
      <c r="G890" s="111"/>
    </row>
    <row r="891" spans="7:7" ht="15.75" customHeight="1">
      <c r="G891" s="111"/>
    </row>
    <row r="892" spans="7:7" ht="15.75" customHeight="1">
      <c r="G892" s="111"/>
    </row>
    <row r="893" spans="7:7" ht="15.75" customHeight="1">
      <c r="G893" s="111"/>
    </row>
    <row r="894" spans="7:7" ht="15.75" customHeight="1">
      <c r="G894" s="111"/>
    </row>
    <row r="895" spans="7:7" ht="15.75" customHeight="1">
      <c r="G895" s="111"/>
    </row>
    <row r="896" spans="7:7" ht="15.75" customHeight="1">
      <c r="G896" s="111"/>
    </row>
    <row r="897" spans="7:7" ht="15.75" customHeight="1">
      <c r="G897" s="111"/>
    </row>
    <row r="898" spans="7:7" ht="15.75" customHeight="1">
      <c r="G898" s="111"/>
    </row>
    <row r="899" spans="7:7" ht="15.75" customHeight="1">
      <c r="G899" s="111"/>
    </row>
    <row r="900" spans="7:7" ht="15.75" customHeight="1">
      <c r="G900" s="111"/>
    </row>
    <row r="901" spans="7:7" ht="15.75" customHeight="1">
      <c r="G901" s="111"/>
    </row>
    <row r="902" spans="7:7" ht="15.75" customHeight="1">
      <c r="G902" s="111"/>
    </row>
    <row r="903" spans="7:7" ht="15.75" customHeight="1">
      <c r="G903" s="111"/>
    </row>
    <row r="904" spans="7:7" ht="15.75" customHeight="1">
      <c r="G904" s="111"/>
    </row>
    <row r="905" spans="7:7" ht="15.75" customHeight="1">
      <c r="G905" s="111"/>
    </row>
    <row r="906" spans="7:7" ht="15.75" customHeight="1">
      <c r="G906" s="111"/>
    </row>
    <row r="907" spans="7:7" ht="15.75" customHeight="1">
      <c r="G907" s="111"/>
    </row>
    <row r="908" spans="7:7" ht="15.75" customHeight="1">
      <c r="G908" s="111"/>
    </row>
    <row r="909" spans="7:7" ht="15.75" customHeight="1">
      <c r="G909" s="111"/>
    </row>
    <row r="910" spans="7:7" ht="15.75" customHeight="1">
      <c r="G910" s="111"/>
    </row>
    <row r="911" spans="7:7" ht="15.75" customHeight="1">
      <c r="G911" s="111"/>
    </row>
    <row r="912" spans="7:7" ht="15.75" customHeight="1">
      <c r="G912" s="111"/>
    </row>
    <row r="913" spans="7:7" ht="15.75" customHeight="1">
      <c r="G913" s="111"/>
    </row>
    <row r="914" spans="7:7" ht="15.75" customHeight="1">
      <c r="G914" s="111"/>
    </row>
    <row r="915" spans="7:7" ht="15.75" customHeight="1">
      <c r="G915" s="111"/>
    </row>
    <row r="916" spans="7:7" ht="15.75" customHeight="1">
      <c r="G916" s="111"/>
    </row>
    <row r="917" spans="7:7" ht="15.75" customHeight="1">
      <c r="G917" s="111"/>
    </row>
    <row r="918" spans="7:7" ht="15.75" customHeight="1">
      <c r="G918" s="111"/>
    </row>
    <row r="919" spans="7:7" ht="15.75" customHeight="1">
      <c r="G919" s="111"/>
    </row>
    <row r="920" spans="7:7" ht="15.75" customHeight="1">
      <c r="G920" s="111"/>
    </row>
    <row r="921" spans="7:7" ht="15.75" customHeight="1">
      <c r="G921" s="111"/>
    </row>
    <row r="922" spans="7:7" ht="15.75" customHeight="1">
      <c r="G922" s="111"/>
    </row>
    <row r="923" spans="7:7" ht="15.75" customHeight="1">
      <c r="G923" s="111"/>
    </row>
    <row r="924" spans="7:7" ht="15.75" customHeight="1">
      <c r="G924" s="111"/>
    </row>
    <row r="925" spans="7:7" ht="15.75" customHeight="1">
      <c r="G925" s="111"/>
    </row>
    <row r="926" spans="7:7" ht="15.75" customHeight="1">
      <c r="G926" s="111"/>
    </row>
    <row r="927" spans="7:7" ht="15.75" customHeight="1">
      <c r="G927" s="111"/>
    </row>
    <row r="928" spans="7:7" ht="15.75" customHeight="1">
      <c r="G928" s="111"/>
    </row>
    <row r="929" spans="7:7" ht="15.75" customHeight="1">
      <c r="G929" s="111"/>
    </row>
    <row r="930" spans="7:7" ht="15.75" customHeight="1">
      <c r="G930" s="111"/>
    </row>
    <row r="931" spans="7:7" ht="15.75" customHeight="1">
      <c r="G931" s="111"/>
    </row>
    <row r="932" spans="7:7" ht="15.75" customHeight="1">
      <c r="G932" s="111"/>
    </row>
    <row r="933" spans="7:7" ht="15.75" customHeight="1">
      <c r="G933" s="111"/>
    </row>
    <row r="934" spans="7:7" ht="15.75" customHeight="1">
      <c r="G934" s="111"/>
    </row>
    <row r="935" spans="7:7" ht="15.75" customHeight="1">
      <c r="G935" s="111"/>
    </row>
    <row r="936" spans="7:7" ht="15.75" customHeight="1">
      <c r="G936" s="111"/>
    </row>
    <row r="937" spans="7:7" ht="15.75" customHeight="1">
      <c r="G937" s="111"/>
    </row>
    <row r="938" spans="7:7" ht="15.75" customHeight="1">
      <c r="G938" s="111"/>
    </row>
    <row r="939" spans="7:7" ht="15.75" customHeight="1">
      <c r="G939" s="111"/>
    </row>
    <row r="940" spans="7:7" ht="15.75" customHeight="1">
      <c r="G940" s="111"/>
    </row>
    <row r="941" spans="7:7" ht="15.75" customHeight="1">
      <c r="G941" s="111"/>
    </row>
    <row r="942" spans="7:7" ht="15.75" customHeight="1">
      <c r="G942" s="111"/>
    </row>
    <row r="943" spans="7:7" ht="15.75" customHeight="1">
      <c r="G943" s="111"/>
    </row>
    <row r="944" spans="7:7" ht="15.75" customHeight="1">
      <c r="G944" s="111"/>
    </row>
    <row r="945" spans="7:7" ht="15.75" customHeight="1">
      <c r="G945" s="111"/>
    </row>
    <row r="946" spans="7:7" ht="15.75" customHeight="1">
      <c r="G946" s="111"/>
    </row>
    <row r="947" spans="7:7" ht="15.75" customHeight="1">
      <c r="G947" s="111"/>
    </row>
    <row r="948" spans="7:7" ht="15.75" customHeight="1">
      <c r="G948" s="111"/>
    </row>
    <row r="949" spans="7:7" ht="15.75" customHeight="1">
      <c r="G949" s="111"/>
    </row>
    <row r="950" spans="7:7" ht="15.75" customHeight="1">
      <c r="G950" s="111"/>
    </row>
    <row r="951" spans="7:7" ht="15.75" customHeight="1">
      <c r="G951" s="111"/>
    </row>
    <row r="952" spans="7:7" ht="15.75" customHeight="1">
      <c r="G952" s="111"/>
    </row>
    <row r="953" spans="7:7" ht="15.75" customHeight="1">
      <c r="G953" s="111"/>
    </row>
    <row r="954" spans="7:7" ht="15.75" customHeight="1">
      <c r="G954" s="111"/>
    </row>
    <row r="955" spans="7:7" ht="15.75" customHeight="1">
      <c r="G955" s="111"/>
    </row>
    <row r="956" spans="7:7" ht="15.75" customHeight="1">
      <c r="G956" s="111"/>
    </row>
    <row r="957" spans="7:7" ht="15.75" customHeight="1">
      <c r="G957" s="111"/>
    </row>
    <row r="958" spans="7:7" ht="15.75" customHeight="1">
      <c r="G958" s="111"/>
    </row>
    <row r="959" spans="7:7" ht="15.75" customHeight="1">
      <c r="G959" s="111"/>
    </row>
    <row r="960" spans="7:7" ht="15.75" customHeight="1">
      <c r="G960" s="111"/>
    </row>
    <row r="961" spans="7:7" ht="15.75" customHeight="1">
      <c r="G961" s="111"/>
    </row>
    <row r="962" spans="7:7" ht="15.75" customHeight="1">
      <c r="G962" s="111"/>
    </row>
    <row r="963" spans="7:7" ht="15.75" customHeight="1">
      <c r="G963" s="111"/>
    </row>
    <row r="964" spans="7:7" ht="15.75" customHeight="1">
      <c r="G964" s="111"/>
    </row>
    <row r="965" spans="7:7" ht="15.75" customHeight="1">
      <c r="G965" s="111"/>
    </row>
    <row r="966" spans="7:7" ht="15.75" customHeight="1">
      <c r="G966" s="111"/>
    </row>
    <row r="967" spans="7:7" ht="15.75" customHeight="1">
      <c r="G967" s="111"/>
    </row>
    <row r="968" spans="7:7" ht="15.75" customHeight="1">
      <c r="G968" s="111"/>
    </row>
    <row r="969" spans="7:7" ht="15.75" customHeight="1">
      <c r="G969" s="111"/>
    </row>
    <row r="970" spans="7:7" ht="15.75" customHeight="1">
      <c r="G970" s="111"/>
    </row>
    <row r="971" spans="7:7" ht="15.75" customHeight="1">
      <c r="G971" s="111"/>
    </row>
    <row r="972" spans="7:7" ht="15.75" customHeight="1">
      <c r="G972" s="111"/>
    </row>
    <row r="973" spans="7:7" ht="15.75" customHeight="1">
      <c r="G973" s="111"/>
    </row>
    <row r="974" spans="7:7" ht="15.75" customHeight="1">
      <c r="G974" s="111"/>
    </row>
    <row r="975" spans="7:7" ht="15.75" customHeight="1">
      <c r="G975" s="111"/>
    </row>
    <row r="976" spans="7:7" ht="15.75" customHeight="1">
      <c r="G976" s="111"/>
    </row>
    <row r="977" spans="7:7" ht="15.75" customHeight="1">
      <c r="G977" s="111"/>
    </row>
    <row r="978" spans="7:7" ht="15.75" customHeight="1">
      <c r="G978" s="111"/>
    </row>
    <row r="979" spans="7:7" ht="15.75" customHeight="1">
      <c r="G979" s="111"/>
    </row>
    <row r="980" spans="7:7" ht="15.75" customHeight="1">
      <c r="G980" s="111"/>
    </row>
    <row r="981" spans="7:7" ht="15.75" customHeight="1">
      <c r="G981" s="111"/>
    </row>
    <row r="982" spans="7:7" ht="15.75" customHeight="1">
      <c r="G982" s="111"/>
    </row>
    <row r="983" spans="7:7" ht="15.75" customHeight="1">
      <c r="G983" s="111"/>
    </row>
    <row r="984" spans="7:7" ht="15.75" customHeight="1">
      <c r="G984" s="111"/>
    </row>
    <row r="985" spans="7:7" ht="15.75" customHeight="1">
      <c r="G985" s="111"/>
    </row>
    <row r="986" spans="7:7" ht="15.75" customHeight="1">
      <c r="G986" s="111"/>
    </row>
    <row r="987" spans="7:7" ht="15.75" customHeight="1">
      <c r="G987" s="111"/>
    </row>
    <row r="988" spans="7:7" ht="15.75" customHeight="1">
      <c r="G988" s="111"/>
    </row>
    <row r="989" spans="7:7" ht="15.75" customHeight="1">
      <c r="G989" s="111"/>
    </row>
    <row r="990" spans="7:7" ht="15.75" customHeight="1">
      <c r="G990" s="111"/>
    </row>
    <row r="991" spans="7:7" ht="15.75" customHeight="1">
      <c r="G991" s="111"/>
    </row>
    <row r="992" spans="7:7" ht="15.75" customHeight="1">
      <c r="G992" s="111"/>
    </row>
    <row r="993" spans="7:7" ht="15.75" customHeight="1">
      <c r="G993" s="111"/>
    </row>
    <row r="994" spans="7:7" ht="15.75" customHeight="1">
      <c r="G994" s="111"/>
    </row>
    <row r="995" spans="7:7" ht="15.75" customHeight="1">
      <c r="G995" s="111"/>
    </row>
    <row r="996" spans="7:7" ht="15.75" customHeight="1">
      <c r="G996" s="111"/>
    </row>
    <row r="997" spans="7:7" ht="15.75" customHeight="1">
      <c r="G997" s="111"/>
    </row>
    <row r="998" spans="7:7" ht="15.75" customHeight="1">
      <c r="G998" s="111"/>
    </row>
    <row r="999" spans="7:7" ht="15.75" customHeight="1">
      <c r="G999" s="111"/>
    </row>
    <row r="1000" spans="7:7" ht="15.75" customHeight="1">
      <c r="G1000" s="111"/>
    </row>
  </sheetData>
  <mergeCells count="15">
    <mergeCell ref="J10:J12"/>
    <mergeCell ref="F11:F12"/>
    <mergeCell ref="G11:G12"/>
    <mergeCell ref="A1:G1"/>
    <mergeCell ref="A2:G2"/>
    <mergeCell ref="A3:G3"/>
    <mergeCell ref="A4:G4"/>
    <mergeCell ref="A6:B6"/>
    <mergeCell ref="A7:B7"/>
    <mergeCell ref="A10:A12"/>
    <mergeCell ref="B10:B12"/>
    <mergeCell ref="C10:C12"/>
    <mergeCell ref="D10:G10"/>
    <mergeCell ref="H10:H12"/>
    <mergeCell ref="I10:I12"/>
  </mergeCells>
  <hyperlinks>
    <hyperlink ref="C7" r:id="rId1" xr:uid="{00000000-0004-0000-0300-000000000000}"/>
  </hyperlink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000"/>
  <sheetViews>
    <sheetView workbookViewId="0"/>
  </sheetViews>
  <sheetFormatPr defaultColWidth="12.625" defaultRowHeight="15" customHeight="1"/>
  <cols>
    <col min="1" max="1" width="7.625" customWidth="1"/>
    <col min="2" max="2" width="12.5" customWidth="1"/>
    <col min="3" max="3" width="33.125" customWidth="1"/>
    <col min="4" max="4" width="5.5" customWidth="1"/>
    <col min="5" max="5" width="5.375" customWidth="1"/>
    <col min="6" max="6" width="5" customWidth="1"/>
    <col min="7" max="7" width="5.5" customWidth="1"/>
    <col min="8" max="8" width="6.125" customWidth="1"/>
    <col min="9" max="9" width="5.375" customWidth="1"/>
    <col min="10" max="10" width="8.375" customWidth="1"/>
    <col min="11" max="11" width="10.25" customWidth="1"/>
    <col min="12" max="12" width="9.125" customWidth="1"/>
    <col min="13" max="23" width="7.625" customWidth="1"/>
  </cols>
  <sheetData>
    <row r="1" spans="1:16">
      <c r="A1" s="176" t="s">
        <v>0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6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6">
      <c r="A3" s="176" t="s">
        <v>2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6">
      <c r="A4" s="176" t="s">
        <v>3</v>
      </c>
      <c r="B4" s="177"/>
      <c r="C4" s="177"/>
      <c r="D4" s="177"/>
      <c r="E4" s="177"/>
      <c r="F4" s="177"/>
      <c r="G4" s="177"/>
      <c r="H4" s="177"/>
      <c r="I4" s="177"/>
      <c r="J4" s="177"/>
    </row>
    <row r="5" spans="1:16">
      <c r="A5" s="1"/>
      <c r="B5" s="1"/>
      <c r="C5" s="1"/>
      <c r="D5" s="1"/>
      <c r="E5" s="1"/>
      <c r="I5" s="131"/>
    </row>
    <row r="6" spans="1:16" ht="15.75">
      <c r="A6" s="181" t="s">
        <v>4</v>
      </c>
      <c r="B6" s="177"/>
      <c r="C6" s="4" t="s">
        <v>144</v>
      </c>
      <c r="D6" s="1"/>
      <c r="E6" s="1"/>
      <c r="I6" s="131"/>
    </row>
    <row r="7" spans="1:16" ht="15.75">
      <c r="A7" s="181" t="s">
        <v>6</v>
      </c>
      <c r="B7" s="177"/>
      <c r="C7" s="5" t="s">
        <v>145</v>
      </c>
      <c r="D7" s="1"/>
      <c r="E7" s="1"/>
      <c r="I7" s="131"/>
    </row>
    <row r="8" spans="1:16" ht="15.75">
      <c r="A8" s="3"/>
      <c r="B8" s="3"/>
      <c r="C8" s="4" t="s">
        <v>146</v>
      </c>
      <c r="D8" s="1"/>
      <c r="E8" s="1"/>
      <c r="I8" s="131"/>
    </row>
    <row r="9" spans="1:16" ht="15.75">
      <c r="A9" s="3"/>
      <c r="B9" s="3"/>
      <c r="C9" s="4"/>
      <c r="D9" s="1"/>
      <c r="E9" s="1"/>
      <c r="I9" s="131"/>
    </row>
    <row r="10" spans="1:16" ht="15" customHeight="1">
      <c r="A10" s="202" t="s">
        <v>9</v>
      </c>
      <c r="B10" s="201" t="s">
        <v>10</v>
      </c>
      <c r="C10" s="202" t="s">
        <v>11</v>
      </c>
      <c r="D10" s="206" t="s">
        <v>12</v>
      </c>
      <c r="E10" s="207"/>
      <c r="F10" s="207"/>
      <c r="G10" s="207"/>
      <c r="H10" s="207"/>
      <c r="I10" s="193"/>
      <c r="J10" s="213" t="s">
        <v>147</v>
      </c>
      <c r="K10" s="214" t="s">
        <v>117</v>
      </c>
      <c r="L10" s="198" t="s">
        <v>128</v>
      </c>
      <c r="M10" s="199" t="s">
        <v>16</v>
      </c>
    </row>
    <row r="11" spans="1:16" ht="15" customHeight="1">
      <c r="A11" s="203"/>
      <c r="B11" s="196"/>
      <c r="C11" s="203"/>
      <c r="D11" s="200" t="s">
        <v>17</v>
      </c>
      <c r="E11" s="193"/>
      <c r="F11" s="200" t="s">
        <v>119</v>
      </c>
      <c r="G11" s="193"/>
      <c r="H11" s="205" t="s">
        <v>148</v>
      </c>
      <c r="I11" s="205" t="s">
        <v>149</v>
      </c>
      <c r="J11" s="196"/>
      <c r="K11" s="196"/>
      <c r="L11" s="196"/>
      <c r="M11" s="196"/>
    </row>
    <row r="12" spans="1:16" ht="15" customHeight="1">
      <c r="A12" s="204"/>
      <c r="B12" s="197"/>
      <c r="C12" s="204"/>
      <c r="D12" s="56" t="s">
        <v>150</v>
      </c>
      <c r="E12" s="57" t="s">
        <v>151</v>
      </c>
      <c r="F12" s="56" t="s">
        <v>150</v>
      </c>
      <c r="G12" s="56" t="s">
        <v>151</v>
      </c>
      <c r="H12" s="197"/>
      <c r="I12" s="197"/>
      <c r="J12" s="197"/>
      <c r="K12" s="197"/>
      <c r="L12" s="197"/>
      <c r="M12" s="197"/>
    </row>
    <row r="13" spans="1:16">
      <c r="A13" s="7">
        <v>1</v>
      </c>
      <c r="B13" s="8" t="s">
        <v>21</v>
      </c>
      <c r="C13" s="9" t="s">
        <v>22</v>
      </c>
      <c r="D13" s="132">
        <v>80</v>
      </c>
      <c r="E13" s="133">
        <v>70</v>
      </c>
      <c r="F13" s="134">
        <v>80</v>
      </c>
      <c r="G13" s="135">
        <v>90</v>
      </c>
      <c r="H13" s="136">
        <v>85</v>
      </c>
      <c r="I13" s="137">
        <v>70</v>
      </c>
      <c r="J13" s="138">
        <f t="shared" ref="J13:J23" si="0">AVERAGE(D13:E13)*15%+AVERAGE(F13:G13)*20%+H13*30%+I13*35%</f>
        <v>78.25</v>
      </c>
      <c r="K13" s="138">
        <v>95</v>
      </c>
      <c r="L13" s="138">
        <f t="shared" ref="L13:L23" si="1">(J13*40%)+(K13*60%)</f>
        <v>88.3</v>
      </c>
      <c r="M13" s="138" t="str">
        <f t="shared" ref="M13:M23" si="2">IF(L13&lt;27,"E",IF(L13&lt;55,"D",IF(L13&lt;66,"C",IF(L13&lt;76,"B",IF(L13&gt;76,"A")))))</f>
        <v>A</v>
      </c>
      <c r="O13" s="16" t="s">
        <v>23</v>
      </c>
      <c r="P13" s="16" t="s">
        <v>24</v>
      </c>
    </row>
    <row r="14" spans="1:16">
      <c r="A14" s="7">
        <v>2</v>
      </c>
      <c r="B14" s="8" t="s">
        <v>25</v>
      </c>
      <c r="C14" s="17" t="s">
        <v>26</v>
      </c>
      <c r="D14" s="132">
        <v>80</v>
      </c>
      <c r="E14" s="133">
        <v>70</v>
      </c>
      <c r="F14" s="134">
        <v>80</v>
      </c>
      <c r="G14" s="135">
        <v>90</v>
      </c>
      <c r="H14" s="136">
        <v>85</v>
      </c>
      <c r="I14" s="137">
        <v>70</v>
      </c>
      <c r="J14" s="138">
        <f t="shared" si="0"/>
        <v>78.25</v>
      </c>
      <c r="K14" s="138">
        <v>80</v>
      </c>
      <c r="L14" s="138">
        <f t="shared" si="1"/>
        <v>79.3</v>
      </c>
      <c r="M14" s="138" t="str">
        <f t="shared" si="2"/>
        <v>A</v>
      </c>
      <c r="O14" s="18">
        <v>0</v>
      </c>
      <c r="P14" s="19" t="s">
        <v>27</v>
      </c>
    </row>
    <row r="15" spans="1:16">
      <c r="A15" s="7">
        <v>3</v>
      </c>
      <c r="B15" s="8" t="s">
        <v>28</v>
      </c>
      <c r="C15" s="9" t="s">
        <v>29</v>
      </c>
      <c r="D15" s="132">
        <v>80</v>
      </c>
      <c r="E15" s="133">
        <v>70</v>
      </c>
      <c r="F15" s="134">
        <v>80</v>
      </c>
      <c r="G15" s="135">
        <v>90</v>
      </c>
      <c r="H15" s="136">
        <v>75</v>
      </c>
      <c r="I15" s="137">
        <v>80</v>
      </c>
      <c r="J15" s="138">
        <f t="shared" si="0"/>
        <v>78.75</v>
      </c>
      <c r="K15" s="138">
        <v>75</v>
      </c>
      <c r="L15" s="138">
        <f t="shared" si="1"/>
        <v>76.5</v>
      </c>
      <c r="M15" s="138" t="str">
        <f t="shared" si="2"/>
        <v>A</v>
      </c>
      <c r="O15" s="20">
        <v>27</v>
      </c>
      <c r="P15" s="21" t="s">
        <v>30</v>
      </c>
    </row>
    <row r="16" spans="1:16">
      <c r="A16" s="7">
        <v>4</v>
      </c>
      <c r="B16" s="8" t="s">
        <v>31</v>
      </c>
      <c r="C16" s="9" t="s">
        <v>32</v>
      </c>
      <c r="D16" s="132">
        <v>80</v>
      </c>
      <c r="E16" s="133">
        <v>70</v>
      </c>
      <c r="F16" s="134">
        <v>80</v>
      </c>
      <c r="G16" s="135">
        <v>90</v>
      </c>
      <c r="H16" s="136">
        <v>85</v>
      </c>
      <c r="I16" s="137">
        <v>80</v>
      </c>
      <c r="J16" s="138">
        <f t="shared" si="0"/>
        <v>81.75</v>
      </c>
      <c r="K16" s="138">
        <v>87</v>
      </c>
      <c r="L16" s="138">
        <f t="shared" si="1"/>
        <v>84.9</v>
      </c>
      <c r="M16" s="138" t="str">
        <f t="shared" si="2"/>
        <v>A</v>
      </c>
      <c r="O16" s="22">
        <v>55</v>
      </c>
      <c r="P16" s="23" t="s">
        <v>33</v>
      </c>
    </row>
    <row r="17" spans="1:22" ht="15" customHeight="1">
      <c r="A17" s="7">
        <v>5</v>
      </c>
      <c r="B17" s="8" t="s">
        <v>34</v>
      </c>
      <c r="C17" s="24" t="s">
        <v>35</v>
      </c>
      <c r="D17" s="132">
        <v>80</v>
      </c>
      <c r="E17" s="133">
        <v>70</v>
      </c>
      <c r="F17" s="134">
        <v>80</v>
      </c>
      <c r="G17" s="135">
        <v>90</v>
      </c>
      <c r="H17" s="136">
        <v>80</v>
      </c>
      <c r="I17" s="137">
        <v>80</v>
      </c>
      <c r="J17" s="138">
        <f t="shared" si="0"/>
        <v>80.25</v>
      </c>
      <c r="K17" s="138">
        <v>80</v>
      </c>
      <c r="L17" s="138">
        <f t="shared" si="1"/>
        <v>80.099999999999994</v>
      </c>
      <c r="M17" s="138" t="str">
        <f t="shared" si="2"/>
        <v>A</v>
      </c>
      <c r="O17" s="25">
        <v>66</v>
      </c>
      <c r="P17" s="26" t="s">
        <v>36</v>
      </c>
    </row>
    <row r="18" spans="1:22">
      <c r="A18" s="7">
        <v>6</v>
      </c>
      <c r="B18" s="8" t="s">
        <v>37</v>
      </c>
      <c r="C18" s="24" t="s">
        <v>38</v>
      </c>
      <c r="D18" s="132">
        <v>80</v>
      </c>
      <c r="E18" s="133">
        <v>70</v>
      </c>
      <c r="F18" s="134">
        <v>80</v>
      </c>
      <c r="G18" s="135">
        <v>90</v>
      </c>
      <c r="H18" s="136">
        <v>65</v>
      </c>
      <c r="I18" s="137">
        <v>70</v>
      </c>
      <c r="J18" s="138">
        <f t="shared" si="0"/>
        <v>72.25</v>
      </c>
      <c r="K18" s="138">
        <v>80</v>
      </c>
      <c r="L18" s="138">
        <f t="shared" si="1"/>
        <v>76.900000000000006</v>
      </c>
      <c r="M18" s="138" t="str">
        <f t="shared" si="2"/>
        <v>A</v>
      </c>
      <c r="O18" s="27">
        <v>76</v>
      </c>
      <c r="P18" s="28" t="s">
        <v>39</v>
      </c>
    </row>
    <row r="19" spans="1:22">
      <c r="A19" s="7">
        <v>7</v>
      </c>
      <c r="B19" s="8" t="s">
        <v>40</v>
      </c>
      <c r="C19" s="24" t="s">
        <v>41</v>
      </c>
      <c r="D19" s="132">
        <v>80</v>
      </c>
      <c r="E19" s="133">
        <v>70</v>
      </c>
      <c r="F19" s="134">
        <v>80</v>
      </c>
      <c r="G19" s="135">
        <v>90</v>
      </c>
      <c r="H19" s="136">
        <v>85</v>
      </c>
      <c r="I19" s="137">
        <v>50</v>
      </c>
      <c r="J19" s="138">
        <f t="shared" si="0"/>
        <v>71.25</v>
      </c>
      <c r="K19" s="138">
        <v>70</v>
      </c>
      <c r="L19" s="138">
        <f t="shared" si="1"/>
        <v>70.5</v>
      </c>
      <c r="M19" s="138" t="str">
        <f t="shared" si="2"/>
        <v>B</v>
      </c>
    </row>
    <row r="20" spans="1:22">
      <c r="A20" s="7">
        <v>8</v>
      </c>
      <c r="B20" s="8" t="s">
        <v>42</v>
      </c>
      <c r="C20" s="9" t="s">
        <v>43</v>
      </c>
      <c r="D20" s="132">
        <v>70</v>
      </c>
      <c r="E20" s="133">
        <v>70</v>
      </c>
      <c r="F20" s="134">
        <v>80</v>
      </c>
      <c r="G20" s="135">
        <v>90</v>
      </c>
      <c r="H20" s="136">
        <v>75</v>
      </c>
      <c r="I20" s="137">
        <v>80</v>
      </c>
      <c r="J20" s="138">
        <f t="shared" si="0"/>
        <v>78</v>
      </c>
      <c r="K20" s="138">
        <v>69</v>
      </c>
      <c r="L20" s="138">
        <f t="shared" si="1"/>
        <v>72.599999999999994</v>
      </c>
      <c r="M20" s="138" t="str">
        <f t="shared" si="2"/>
        <v>B</v>
      </c>
    </row>
    <row r="21" spans="1:22" ht="15.75" customHeight="1">
      <c r="A21" s="7">
        <v>9</v>
      </c>
      <c r="B21" s="8" t="s">
        <v>44</v>
      </c>
      <c r="C21" s="24" t="s">
        <v>45</v>
      </c>
      <c r="D21" s="132">
        <v>90</v>
      </c>
      <c r="E21" s="133">
        <v>70</v>
      </c>
      <c r="F21" s="134">
        <v>80</v>
      </c>
      <c r="G21" s="135">
        <v>90</v>
      </c>
      <c r="H21" s="136">
        <v>75</v>
      </c>
      <c r="I21" s="137">
        <v>60</v>
      </c>
      <c r="J21" s="138">
        <f t="shared" si="0"/>
        <v>72.5</v>
      </c>
      <c r="K21" s="138">
        <v>81</v>
      </c>
      <c r="L21" s="138">
        <f t="shared" si="1"/>
        <v>77.599999999999994</v>
      </c>
      <c r="M21" s="138" t="str">
        <f t="shared" si="2"/>
        <v>A</v>
      </c>
    </row>
    <row r="22" spans="1:22" ht="15.75" customHeight="1">
      <c r="A22" s="7">
        <v>10</v>
      </c>
      <c r="B22" s="8" t="s">
        <v>46</v>
      </c>
      <c r="C22" s="9" t="s">
        <v>47</v>
      </c>
      <c r="D22" s="132">
        <v>80</v>
      </c>
      <c r="E22" s="133">
        <v>70</v>
      </c>
      <c r="F22" s="134">
        <v>80</v>
      </c>
      <c r="G22" s="135">
        <v>90</v>
      </c>
      <c r="H22" s="136">
        <v>70</v>
      </c>
      <c r="I22" s="137">
        <v>70</v>
      </c>
      <c r="J22" s="138">
        <f t="shared" si="0"/>
        <v>73.75</v>
      </c>
      <c r="K22" s="138">
        <v>80</v>
      </c>
      <c r="L22" s="138">
        <f t="shared" si="1"/>
        <v>77.5</v>
      </c>
      <c r="M22" s="138" t="str">
        <f t="shared" si="2"/>
        <v>A</v>
      </c>
    </row>
    <row r="23" spans="1:22" ht="18.75" customHeight="1">
      <c r="A23" s="7">
        <v>11</v>
      </c>
      <c r="B23" s="8" t="s">
        <v>48</v>
      </c>
      <c r="C23" s="9" t="s">
        <v>49</v>
      </c>
      <c r="D23" s="132">
        <v>80</v>
      </c>
      <c r="E23" s="133">
        <v>70</v>
      </c>
      <c r="F23" s="134">
        <v>80</v>
      </c>
      <c r="G23" s="135">
        <v>90</v>
      </c>
      <c r="H23" s="136">
        <v>70</v>
      </c>
      <c r="I23" s="137">
        <v>80</v>
      </c>
      <c r="J23" s="138">
        <f t="shared" si="0"/>
        <v>77.25</v>
      </c>
      <c r="K23" s="138">
        <v>85</v>
      </c>
      <c r="L23" s="138">
        <f t="shared" si="1"/>
        <v>81.900000000000006</v>
      </c>
      <c r="M23" s="138" t="str">
        <f t="shared" si="2"/>
        <v>A</v>
      </c>
    </row>
    <row r="24" spans="1:22" ht="15.75" customHeight="1">
      <c r="A24" s="139">
        <v>12</v>
      </c>
      <c r="B24" s="140" t="s">
        <v>50</v>
      </c>
      <c r="C24" s="141" t="s">
        <v>51</v>
      </c>
      <c r="D24" s="142"/>
      <c r="E24" s="143"/>
      <c r="F24" s="144"/>
      <c r="G24" s="145"/>
      <c r="H24" s="146"/>
      <c r="I24" s="147"/>
      <c r="J24" s="148"/>
      <c r="K24" s="148"/>
      <c r="L24" s="148"/>
      <c r="M24" s="148"/>
    </row>
    <row r="25" spans="1:22" ht="15.75" customHeight="1">
      <c r="A25" s="139">
        <v>13</v>
      </c>
      <c r="B25" s="140" t="s">
        <v>52</v>
      </c>
      <c r="C25" s="141" t="s">
        <v>53</v>
      </c>
      <c r="D25" s="142"/>
      <c r="E25" s="143"/>
      <c r="F25" s="144"/>
      <c r="G25" s="145"/>
      <c r="H25" s="146"/>
      <c r="I25" s="149"/>
      <c r="J25" s="148"/>
      <c r="K25" s="148"/>
      <c r="L25" s="148"/>
      <c r="M25" s="148"/>
      <c r="R25" s="77">
        <v>12</v>
      </c>
      <c r="T25" s="77">
        <v>12</v>
      </c>
      <c r="V25" s="77">
        <v>12</v>
      </c>
    </row>
    <row r="26" spans="1:22" ht="15.75" customHeight="1">
      <c r="A26" s="7">
        <v>14</v>
      </c>
      <c r="B26" s="8" t="s">
        <v>54</v>
      </c>
      <c r="C26" s="9" t="s">
        <v>55</v>
      </c>
      <c r="D26" s="132">
        <v>80</v>
      </c>
      <c r="E26" s="133">
        <v>70</v>
      </c>
      <c r="F26" s="134">
        <v>80</v>
      </c>
      <c r="G26" s="135">
        <v>90</v>
      </c>
      <c r="H26" s="136">
        <v>70</v>
      </c>
      <c r="I26" s="137">
        <v>60</v>
      </c>
      <c r="J26" s="138">
        <f t="shared" ref="J26:J33" si="3">AVERAGE(D26:E26)*15%+AVERAGE(F26:G26)*20%+H26*30%+I26*35%</f>
        <v>70.25</v>
      </c>
      <c r="K26" s="138">
        <v>72</v>
      </c>
      <c r="L26" s="138">
        <f t="shared" ref="L26:L37" si="4">(J26*40%)+(K26*60%)</f>
        <v>71.3</v>
      </c>
      <c r="M26" s="138" t="str">
        <f t="shared" ref="M26:M33" si="5">IF(L26&lt;27,"E",IF(L26&lt;55,"D",IF(L26&lt;66,"C",IF(L26&lt;76,"B",IF(L26&gt;76,"A")))))</f>
        <v>B</v>
      </c>
      <c r="R26" s="77">
        <v>0</v>
      </c>
      <c r="T26" s="77">
        <v>0</v>
      </c>
      <c r="V26" s="77">
        <v>0</v>
      </c>
    </row>
    <row r="27" spans="1:22" ht="15.75" customHeight="1">
      <c r="A27" s="7">
        <v>15</v>
      </c>
      <c r="B27" s="8" t="s">
        <v>56</v>
      </c>
      <c r="C27" s="24" t="s">
        <v>57</v>
      </c>
      <c r="D27" s="132">
        <v>70</v>
      </c>
      <c r="E27" s="133">
        <v>70</v>
      </c>
      <c r="F27" s="134">
        <v>80</v>
      </c>
      <c r="G27" s="135">
        <v>90</v>
      </c>
      <c r="H27" s="136">
        <v>70</v>
      </c>
      <c r="I27" s="137">
        <v>50</v>
      </c>
      <c r="J27" s="138">
        <f t="shared" si="3"/>
        <v>66</v>
      </c>
      <c r="K27" s="138">
        <v>71</v>
      </c>
      <c r="L27" s="138">
        <f t="shared" si="4"/>
        <v>69</v>
      </c>
      <c r="M27" s="138" t="str">
        <f t="shared" si="5"/>
        <v>B</v>
      </c>
      <c r="R27" s="77">
        <v>21</v>
      </c>
      <c r="T27" s="77">
        <v>21</v>
      </c>
      <c r="V27" s="77">
        <v>26.1</v>
      </c>
    </row>
    <row r="28" spans="1:22" ht="15.75" customHeight="1">
      <c r="A28" s="7">
        <v>16</v>
      </c>
      <c r="B28" s="8" t="s">
        <v>58</v>
      </c>
      <c r="C28" s="9" t="s">
        <v>59</v>
      </c>
      <c r="D28" s="132">
        <v>80</v>
      </c>
      <c r="E28" s="133">
        <v>70</v>
      </c>
      <c r="F28" s="134">
        <v>80</v>
      </c>
      <c r="G28" s="135">
        <v>90</v>
      </c>
      <c r="H28" s="136">
        <v>75</v>
      </c>
      <c r="I28" s="137">
        <v>50</v>
      </c>
      <c r="J28" s="138">
        <f t="shared" si="3"/>
        <v>68.25</v>
      </c>
      <c r="K28" s="138">
        <v>72</v>
      </c>
      <c r="L28" s="138">
        <f t="shared" si="4"/>
        <v>70.5</v>
      </c>
      <c r="M28" s="138" t="str">
        <f t="shared" si="5"/>
        <v>B</v>
      </c>
      <c r="R28" s="77">
        <v>28</v>
      </c>
      <c r="T28" s="77">
        <v>28</v>
      </c>
      <c r="V28" s="77">
        <v>28</v>
      </c>
    </row>
    <row r="29" spans="1:22" ht="15.75" customHeight="1">
      <c r="A29" s="7">
        <v>17</v>
      </c>
      <c r="B29" s="8" t="s">
        <v>60</v>
      </c>
      <c r="C29" s="9" t="s">
        <v>61</v>
      </c>
      <c r="D29" s="132">
        <v>80</v>
      </c>
      <c r="E29" s="133">
        <v>70</v>
      </c>
      <c r="F29" s="134">
        <v>80</v>
      </c>
      <c r="G29" s="135">
        <v>90</v>
      </c>
      <c r="H29" s="136">
        <v>65</v>
      </c>
      <c r="I29" s="137">
        <v>75</v>
      </c>
      <c r="J29" s="138">
        <f t="shared" si="3"/>
        <v>74</v>
      </c>
      <c r="K29" s="138">
        <v>73</v>
      </c>
      <c r="L29" s="138">
        <f t="shared" si="4"/>
        <v>73.400000000000006</v>
      </c>
      <c r="M29" s="138" t="str">
        <f t="shared" si="5"/>
        <v>B</v>
      </c>
      <c r="R29" s="150">
        <f>SUM(R25:R28)</f>
        <v>61</v>
      </c>
      <c r="T29" s="150">
        <f>SUM(T25:T28)</f>
        <v>61</v>
      </c>
      <c r="V29" s="150">
        <f>SUM(V25:V28)</f>
        <v>66.099999999999994</v>
      </c>
    </row>
    <row r="30" spans="1:22" ht="15.75" customHeight="1">
      <c r="A30" s="7">
        <v>18</v>
      </c>
      <c r="B30" s="8" t="s">
        <v>62</v>
      </c>
      <c r="C30" s="24" t="s">
        <v>63</v>
      </c>
      <c r="D30" s="132">
        <v>80</v>
      </c>
      <c r="E30" s="133">
        <v>70</v>
      </c>
      <c r="F30" s="134">
        <v>80</v>
      </c>
      <c r="G30" s="135">
        <v>90</v>
      </c>
      <c r="H30" s="136">
        <v>70</v>
      </c>
      <c r="I30" s="137">
        <v>80</v>
      </c>
      <c r="J30" s="138">
        <f t="shared" si="3"/>
        <v>77.25</v>
      </c>
      <c r="K30" s="138">
        <v>77</v>
      </c>
      <c r="L30" s="138">
        <f t="shared" si="4"/>
        <v>77.099999999999994</v>
      </c>
      <c r="M30" s="138" t="str">
        <f t="shared" si="5"/>
        <v>A</v>
      </c>
    </row>
    <row r="31" spans="1:22" ht="15.75" customHeight="1">
      <c r="A31" s="7">
        <v>19</v>
      </c>
      <c r="B31" s="8" t="s">
        <v>64</v>
      </c>
      <c r="C31" s="24" t="s">
        <v>65</v>
      </c>
      <c r="D31" s="132">
        <v>80</v>
      </c>
      <c r="E31" s="133">
        <v>70</v>
      </c>
      <c r="F31" s="134">
        <v>80</v>
      </c>
      <c r="G31" s="135">
        <v>90</v>
      </c>
      <c r="H31" s="136">
        <v>60</v>
      </c>
      <c r="I31" s="137">
        <v>70</v>
      </c>
      <c r="J31" s="138">
        <f t="shared" si="3"/>
        <v>70.75</v>
      </c>
      <c r="K31" s="138">
        <v>80</v>
      </c>
      <c r="L31" s="138">
        <f t="shared" si="4"/>
        <v>76.3</v>
      </c>
      <c r="M31" s="138" t="str">
        <f t="shared" si="5"/>
        <v>A</v>
      </c>
    </row>
    <row r="32" spans="1:22" ht="15.75" customHeight="1">
      <c r="A32" s="7">
        <v>20</v>
      </c>
      <c r="B32" s="8" t="s">
        <v>66</v>
      </c>
      <c r="C32" s="24" t="s">
        <v>67</v>
      </c>
      <c r="D32" s="132">
        <v>90</v>
      </c>
      <c r="E32" s="133">
        <v>70</v>
      </c>
      <c r="F32" s="134">
        <v>80</v>
      </c>
      <c r="G32" s="135">
        <v>90</v>
      </c>
      <c r="H32" s="136">
        <v>70</v>
      </c>
      <c r="I32" s="137">
        <v>80</v>
      </c>
      <c r="J32" s="138">
        <f t="shared" si="3"/>
        <v>78</v>
      </c>
      <c r="K32" s="138">
        <v>89</v>
      </c>
      <c r="L32" s="138">
        <f t="shared" si="4"/>
        <v>84.6</v>
      </c>
      <c r="M32" s="138" t="str">
        <f t="shared" si="5"/>
        <v>A</v>
      </c>
    </row>
    <row r="33" spans="1:23" ht="15.75" customHeight="1">
      <c r="A33" s="7">
        <v>21</v>
      </c>
      <c r="B33" s="8" t="s">
        <v>68</v>
      </c>
      <c r="C33" s="41" t="s">
        <v>69</v>
      </c>
      <c r="D33" s="132">
        <v>80</v>
      </c>
      <c r="E33" s="133">
        <v>70</v>
      </c>
      <c r="F33" s="134">
        <v>80</v>
      </c>
      <c r="G33" s="135">
        <v>90</v>
      </c>
      <c r="H33" s="136">
        <v>80</v>
      </c>
      <c r="I33" s="137">
        <v>60</v>
      </c>
      <c r="J33" s="138">
        <f t="shared" si="3"/>
        <v>73.25</v>
      </c>
      <c r="K33" s="138">
        <v>76</v>
      </c>
      <c r="L33" s="138">
        <f t="shared" si="4"/>
        <v>74.900000000000006</v>
      </c>
      <c r="M33" s="138" t="str">
        <f t="shared" si="5"/>
        <v>B</v>
      </c>
    </row>
    <row r="34" spans="1:23" ht="15.75" customHeight="1">
      <c r="A34" s="139">
        <v>22</v>
      </c>
      <c r="B34" s="140" t="s">
        <v>70</v>
      </c>
      <c r="C34" s="141" t="s">
        <v>71</v>
      </c>
      <c r="D34" s="142"/>
      <c r="E34" s="143"/>
      <c r="F34" s="144"/>
      <c r="G34" s="145"/>
      <c r="H34" s="146"/>
      <c r="I34" s="149"/>
      <c r="J34" s="148"/>
      <c r="K34" s="151"/>
      <c r="L34" s="148">
        <f t="shared" si="4"/>
        <v>0</v>
      </c>
      <c r="M34" s="148"/>
    </row>
    <row r="35" spans="1:23" ht="15.75" customHeight="1">
      <c r="A35" s="7">
        <v>23</v>
      </c>
      <c r="B35" s="8" t="s">
        <v>72</v>
      </c>
      <c r="C35" s="24" t="s">
        <v>73</v>
      </c>
      <c r="D35" s="132">
        <v>80</v>
      </c>
      <c r="E35" s="133">
        <v>70</v>
      </c>
      <c r="F35" s="134">
        <v>80</v>
      </c>
      <c r="G35" s="135">
        <v>90</v>
      </c>
      <c r="H35" s="136">
        <v>75</v>
      </c>
      <c r="I35" s="137">
        <v>80</v>
      </c>
      <c r="J35" s="138">
        <f t="shared" ref="J35:J37" si="6">AVERAGE(D35:E35)*15%+AVERAGE(F35:G35)*20%+H35*30%+I35*35%</f>
        <v>78.75</v>
      </c>
      <c r="K35" s="138">
        <v>80</v>
      </c>
      <c r="L35" s="138">
        <f t="shared" si="4"/>
        <v>79.5</v>
      </c>
      <c r="M35" s="138" t="str">
        <f t="shared" ref="M35:M37" si="7">IF(L35&lt;27,"E",IF(L35&lt;55,"D",IF(L35&lt;66,"C",IF(L35&lt;76,"B",IF(L35&gt;76,"A")))))</f>
        <v>A</v>
      </c>
    </row>
    <row r="36" spans="1:23" ht="15.75" customHeight="1">
      <c r="A36" s="7">
        <v>24</v>
      </c>
      <c r="B36" s="8" t="s">
        <v>74</v>
      </c>
      <c r="C36" s="24" t="s">
        <v>75</v>
      </c>
      <c r="D36" s="132">
        <v>90</v>
      </c>
      <c r="E36" s="133">
        <v>70</v>
      </c>
      <c r="F36" s="134">
        <v>80</v>
      </c>
      <c r="G36" s="135">
        <v>90</v>
      </c>
      <c r="H36" s="136">
        <v>70</v>
      </c>
      <c r="I36" s="137">
        <v>100</v>
      </c>
      <c r="J36" s="138">
        <f t="shared" si="6"/>
        <v>85</v>
      </c>
      <c r="K36" s="138">
        <v>81</v>
      </c>
      <c r="L36" s="138">
        <f t="shared" si="4"/>
        <v>82.6</v>
      </c>
      <c r="M36" s="138" t="str">
        <f t="shared" si="7"/>
        <v>A</v>
      </c>
    </row>
    <row r="37" spans="1:23" ht="15.75" customHeight="1">
      <c r="A37" s="7">
        <v>25</v>
      </c>
      <c r="B37" s="8" t="s">
        <v>76</v>
      </c>
      <c r="C37" s="24" t="s">
        <v>77</v>
      </c>
      <c r="D37" s="132">
        <v>80</v>
      </c>
      <c r="E37" s="133">
        <v>70</v>
      </c>
      <c r="F37" s="134">
        <v>80</v>
      </c>
      <c r="G37" s="135">
        <v>90</v>
      </c>
      <c r="H37" s="136">
        <v>65</v>
      </c>
      <c r="I37" s="137">
        <v>60</v>
      </c>
      <c r="J37" s="138">
        <f t="shared" si="6"/>
        <v>68.75</v>
      </c>
      <c r="K37" s="138">
        <v>79</v>
      </c>
      <c r="L37" s="138">
        <f t="shared" si="4"/>
        <v>74.900000000000006</v>
      </c>
      <c r="M37" s="138" t="str">
        <f t="shared" si="7"/>
        <v>B</v>
      </c>
    </row>
    <row r="38" spans="1:23" ht="15.75" customHeight="1">
      <c r="A38" s="139">
        <v>26</v>
      </c>
      <c r="B38" s="140" t="s">
        <v>78</v>
      </c>
      <c r="C38" s="141" t="s">
        <v>79</v>
      </c>
      <c r="D38" s="142"/>
      <c r="E38" s="143"/>
      <c r="F38" s="144"/>
      <c r="G38" s="145"/>
      <c r="H38" s="146"/>
      <c r="I38" s="149"/>
      <c r="J38" s="148"/>
      <c r="K38" s="148"/>
      <c r="L38" s="148"/>
      <c r="M38" s="148"/>
    </row>
    <row r="39" spans="1:23" ht="15.75" customHeight="1">
      <c r="A39" s="7">
        <v>27</v>
      </c>
      <c r="B39" s="8" t="s">
        <v>80</v>
      </c>
      <c r="C39" s="24" t="s">
        <v>81</v>
      </c>
      <c r="D39" s="132">
        <v>80</v>
      </c>
      <c r="E39" s="133">
        <v>70</v>
      </c>
      <c r="F39" s="134">
        <v>80</v>
      </c>
      <c r="G39" s="135">
        <v>90</v>
      </c>
      <c r="H39" s="136">
        <v>80</v>
      </c>
      <c r="I39" s="137">
        <v>60</v>
      </c>
      <c r="J39" s="138">
        <f t="shared" ref="J39:J58" si="8">AVERAGE(D39:E39)*15%+AVERAGE(F39:G39)*20%+H39*30%+I39*35%</f>
        <v>73.25</v>
      </c>
      <c r="K39" s="152">
        <v>74</v>
      </c>
      <c r="L39" s="138">
        <f t="shared" ref="L39:L58" si="9">(J39*40%)+(K39*60%)</f>
        <v>73.7</v>
      </c>
      <c r="M39" s="138" t="str">
        <f t="shared" ref="M39:M58" si="10">IF(L39&lt;27,"E",IF(L39&lt;55,"D",IF(L39&lt;66,"C",IF(L39&lt;76,"B",IF(L39&gt;76,"A")))))</f>
        <v>B</v>
      </c>
    </row>
    <row r="40" spans="1:23" ht="15.75" customHeight="1">
      <c r="A40" s="7">
        <v>28</v>
      </c>
      <c r="B40" s="8" t="s">
        <v>82</v>
      </c>
      <c r="C40" s="24" t="s">
        <v>83</v>
      </c>
      <c r="D40" s="132">
        <v>80</v>
      </c>
      <c r="E40" s="133">
        <v>70</v>
      </c>
      <c r="F40" s="134">
        <v>80</v>
      </c>
      <c r="G40" s="135">
        <v>90</v>
      </c>
      <c r="H40" s="136">
        <v>70</v>
      </c>
      <c r="I40" s="137">
        <v>90</v>
      </c>
      <c r="J40" s="138">
        <f t="shared" si="8"/>
        <v>80.75</v>
      </c>
      <c r="K40" s="152">
        <v>65</v>
      </c>
      <c r="L40" s="138">
        <f t="shared" si="9"/>
        <v>71.300000000000011</v>
      </c>
      <c r="M40" s="138" t="str">
        <f t="shared" si="10"/>
        <v>B</v>
      </c>
    </row>
    <row r="41" spans="1:23" ht="15.75" customHeight="1">
      <c r="A41" s="7">
        <v>29</v>
      </c>
      <c r="B41" s="8" t="s">
        <v>84</v>
      </c>
      <c r="C41" s="24" t="s">
        <v>85</v>
      </c>
      <c r="D41" s="132">
        <v>80</v>
      </c>
      <c r="E41" s="133">
        <v>70</v>
      </c>
      <c r="F41" s="134">
        <v>80</v>
      </c>
      <c r="G41" s="135">
        <v>90</v>
      </c>
      <c r="H41" s="136">
        <v>65</v>
      </c>
      <c r="I41" s="137">
        <v>60</v>
      </c>
      <c r="J41" s="138">
        <f t="shared" si="8"/>
        <v>68.75</v>
      </c>
      <c r="K41" s="152">
        <v>67</v>
      </c>
      <c r="L41" s="138">
        <f t="shared" si="9"/>
        <v>67.699999999999989</v>
      </c>
      <c r="M41" s="138" t="str">
        <f t="shared" si="10"/>
        <v>B</v>
      </c>
    </row>
    <row r="42" spans="1:23" ht="15.75" customHeight="1">
      <c r="A42" s="7">
        <v>30</v>
      </c>
      <c r="B42" s="8" t="s">
        <v>86</v>
      </c>
      <c r="C42" s="24" t="s">
        <v>87</v>
      </c>
      <c r="D42" s="132">
        <v>70</v>
      </c>
      <c r="E42" s="133">
        <v>70</v>
      </c>
      <c r="F42" s="134">
        <v>80</v>
      </c>
      <c r="G42" s="135">
        <v>90</v>
      </c>
      <c r="H42" s="136">
        <v>75</v>
      </c>
      <c r="I42" s="137">
        <v>70</v>
      </c>
      <c r="J42" s="138">
        <f t="shared" si="8"/>
        <v>74.5</v>
      </c>
      <c r="K42" s="152">
        <v>66</v>
      </c>
      <c r="L42" s="138">
        <f t="shared" si="9"/>
        <v>69.400000000000006</v>
      </c>
      <c r="M42" s="138" t="str">
        <f t="shared" si="10"/>
        <v>B</v>
      </c>
    </row>
    <row r="43" spans="1:23" ht="15.75" customHeight="1">
      <c r="A43" s="7">
        <v>31</v>
      </c>
      <c r="B43" s="8" t="s">
        <v>88</v>
      </c>
      <c r="C43" s="41" t="s">
        <v>89</v>
      </c>
      <c r="D43" s="132">
        <v>80</v>
      </c>
      <c r="E43" s="133">
        <v>70</v>
      </c>
      <c r="F43" s="134">
        <v>80</v>
      </c>
      <c r="G43" s="135">
        <v>90</v>
      </c>
      <c r="H43" s="136">
        <v>75</v>
      </c>
      <c r="I43" s="137">
        <v>60</v>
      </c>
      <c r="J43" s="138">
        <f t="shared" si="8"/>
        <v>71.75</v>
      </c>
      <c r="K43" s="152">
        <v>64</v>
      </c>
      <c r="L43" s="138">
        <f t="shared" si="9"/>
        <v>67.099999999999994</v>
      </c>
      <c r="M43" s="138" t="str">
        <f t="shared" si="10"/>
        <v>B</v>
      </c>
    </row>
    <row r="44" spans="1:23" ht="15.75" customHeight="1">
      <c r="A44" s="7">
        <v>32</v>
      </c>
      <c r="B44" s="8" t="s">
        <v>90</v>
      </c>
      <c r="C44" s="24" t="s">
        <v>91</v>
      </c>
      <c r="D44" s="132">
        <v>80</v>
      </c>
      <c r="E44" s="133">
        <v>70</v>
      </c>
      <c r="F44" s="134">
        <v>80</v>
      </c>
      <c r="G44" s="135">
        <v>90</v>
      </c>
      <c r="H44" s="136">
        <v>75</v>
      </c>
      <c r="I44" s="137">
        <v>50</v>
      </c>
      <c r="J44" s="138">
        <f t="shared" si="8"/>
        <v>68.25</v>
      </c>
      <c r="K44" s="152">
        <v>78</v>
      </c>
      <c r="L44" s="138">
        <f t="shared" si="9"/>
        <v>74.099999999999994</v>
      </c>
      <c r="M44" s="138" t="str">
        <f t="shared" si="10"/>
        <v>B</v>
      </c>
      <c r="N44" s="46"/>
      <c r="O44" s="46"/>
      <c r="P44" s="46"/>
      <c r="Q44" s="46"/>
      <c r="R44" s="46"/>
      <c r="S44" s="46"/>
      <c r="T44" s="46"/>
      <c r="U44" s="46"/>
      <c r="V44" s="46"/>
      <c r="W44" s="46"/>
    </row>
    <row r="45" spans="1:23" ht="15.75" customHeight="1">
      <c r="A45" s="7">
        <v>33</v>
      </c>
      <c r="B45" s="8" t="s">
        <v>92</v>
      </c>
      <c r="C45" s="24" t="s">
        <v>93</v>
      </c>
      <c r="D45" s="132">
        <v>80</v>
      </c>
      <c r="E45" s="133">
        <v>70</v>
      </c>
      <c r="F45" s="134">
        <v>80</v>
      </c>
      <c r="G45" s="135">
        <v>90</v>
      </c>
      <c r="H45" s="136">
        <v>80</v>
      </c>
      <c r="I45" s="137">
        <v>70</v>
      </c>
      <c r="J45" s="138">
        <f t="shared" si="8"/>
        <v>76.75</v>
      </c>
      <c r="K45" s="152">
        <v>83</v>
      </c>
      <c r="L45" s="138">
        <f t="shared" si="9"/>
        <v>80.5</v>
      </c>
      <c r="M45" s="138" t="str">
        <f t="shared" si="10"/>
        <v>A</v>
      </c>
    </row>
    <row r="46" spans="1:23" ht="15.75" customHeight="1">
      <c r="A46" s="7">
        <v>34</v>
      </c>
      <c r="B46" s="8" t="s">
        <v>94</v>
      </c>
      <c r="C46" s="24" t="s">
        <v>95</v>
      </c>
      <c r="D46" s="132">
        <v>80</v>
      </c>
      <c r="E46" s="133">
        <v>70</v>
      </c>
      <c r="F46" s="134">
        <v>80</v>
      </c>
      <c r="G46" s="135">
        <v>90</v>
      </c>
      <c r="H46" s="136">
        <v>85</v>
      </c>
      <c r="I46" s="137">
        <v>80</v>
      </c>
      <c r="J46" s="138">
        <f t="shared" si="8"/>
        <v>81.75</v>
      </c>
      <c r="K46" s="152">
        <v>80</v>
      </c>
      <c r="L46" s="138">
        <f t="shared" si="9"/>
        <v>80.7</v>
      </c>
      <c r="M46" s="138" t="str">
        <f t="shared" si="10"/>
        <v>A</v>
      </c>
    </row>
    <row r="47" spans="1:23" ht="15.75" customHeight="1">
      <c r="A47" s="7">
        <v>35</v>
      </c>
      <c r="B47" s="8" t="s">
        <v>96</v>
      </c>
      <c r="C47" s="24" t="s">
        <v>97</v>
      </c>
      <c r="D47" s="132">
        <v>80</v>
      </c>
      <c r="E47" s="133">
        <v>70</v>
      </c>
      <c r="F47" s="134">
        <v>80</v>
      </c>
      <c r="G47" s="135">
        <v>90</v>
      </c>
      <c r="H47" s="136">
        <v>65</v>
      </c>
      <c r="I47" s="137">
        <v>80</v>
      </c>
      <c r="J47" s="138">
        <f t="shared" si="8"/>
        <v>75.75</v>
      </c>
      <c r="K47" s="132">
        <v>76</v>
      </c>
      <c r="L47" s="138">
        <f t="shared" si="9"/>
        <v>75.900000000000006</v>
      </c>
      <c r="M47" s="138" t="str">
        <f t="shared" si="10"/>
        <v>B</v>
      </c>
    </row>
    <row r="48" spans="1:23" ht="15.75" customHeight="1">
      <c r="A48" s="7">
        <v>36</v>
      </c>
      <c r="B48" s="8" t="s">
        <v>98</v>
      </c>
      <c r="C48" s="24" t="s">
        <v>99</v>
      </c>
      <c r="D48" s="132">
        <v>80</v>
      </c>
      <c r="E48" s="133">
        <v>70</v>
      </c>
      <c r="F48" s="134">
        <v>80</v>
      </c>
      <c r="G48" s="135">
        <v>90</v>
      </c>
      <c r="H48" s="136">
        <v>80</v>
      </c>
      <c r="I48" s="137">
        <v>60</v>
      </c>
      <c r="J48" s="138">
        <f t="shared" si="8"/>
        <v>73.25</v>
      </c>
      <c r="K48" s="132">
        <v>77</v>
      </c>
      <c r="L48" s="138">
        <f t="shared" si="9"/>
        <v>75.5</v>
      </c>
      <c r="M48" s="138" t="str">
        <f t="shared" si="10"/>
        <v>B</v>
      </c>
    </row>
    <row r="49" spans="1:13" ht="15.75" customHeight="1">
      <c r="A49" s="7">
        <v>37</v>
      </c>
      <c r="B49" s="8" t="s">
        <v>100</v>
      </c>
      <c r="C49" s="24" t="s">
        <v>101</v>
      </c>
      <c r="D49" s="132">
        <v>80</v>
      </c>
      <c r="E49" s="133">
        <v>70</v>
      </c>
      <c r="F49" s="134">
        <v>80</v>
      </c>
      <c r="G49" s="135">
        <v>90</v>
      </c>
      <c r="H49" s="136">
        <v>85</v>
      </c>
      <c r="I49" s="137">
        <v>60</v>
      </c>
      <c r="J49" s="138">
        <f t="shared" si="8"/>
        <v>74.75</v>
      </c>
      <c r="K49" s="132">
        <v>91</v>
      </c>
      <c r="L49" s="138">
        <f t="shared" si="9"/>
        <v>84.5</v>
      </c>
      <c r="M49" s="138" t="str">
        <f t="shared" si="10"/>
        <v>A</v>
      </c>
    </row>
    <row r="50" spans="1:13" ht="15.75" customHeight="1">
      <c r="A50" s="7">
        <v>38</v>
      </c>
      <c r="B50" s="8" t="s">
        <v>102</v>
      </c>
      <c r="C50" s="24" t="s">
        <v>103</v>
      </c>
      <c r="D50" s="132">
        <v>80</v>
      </c>
      <c r="E50" s="133">
        <v>70</v>
      </c>
      <c r="F50" s="134">
        <v>80</v>
      </c>
      <c r="G50" s="135">
        <v>90</v>
      </c>
      <c r="H50" s="136">
        <v>85</v>
      </c>
      <c r="I50" s="137">
        <v>70</v>
      </c>
      <c r="J50" s="138">
        <f t="shared" si="8"/>
        <v>78.25</v>
      </c>
      <c r="K50" s="132">
        <v>81</v>
      </c>
      <c r="L50" s="138">
        <f t="shared" si="9"/>
        <v>79.900000000000006</v>
      </c>
      <c r="M50" s="138" t="str">
        <f t="shared" si="10"/>
        <v>A</v>
      </c>
    </row>
    <row r="51" spans="1:13" ht="15.75" customHeight="1">
      <c r="A51" s="7">
        <v>39</v>
      </c>
      <c r="B51" s="8" t="s">
        <v>104</v>
      </c>
      <c r="C51" s="24" t="s">
        <v>105</v>
      </c>
      <c r="D51" s="132">
        <v>90</v>
      </c>
      <c r="E51" s="133">
        <v>70</v>
      </c>
      <c r="F51" s="134">
        <v>80</v>
      </c>
      <c r="G51" s="135">
        <v>90</v>
      </c>
      <c r="H51" s="136">
        <v>75</v>
      </c>
      <c r="I51" s="137">
        <v>70</v>
      </c>
      <c r="J51" s="138">
        <f t="shared" si="8"/>
        <v>76</v>
      </c>
      <c r="K51" s="132">
        <v>93</v>
      </c>
      <c r="L51" s="138">
        <f t="shared" si="9"/>
        <v>86.2</v>
      </c>
      <c r="M51" s="138" t="str">
        <f t="shared" si="10"/>
        <v>A</v>
      </c>
    </row>
    <row r="52" spans="1:13" ht="15.75" customHeight="1">
      <c r="A52" s="7">
        <v>40</v>
      </c>
      <c r="B52" s="8">
        <v>220511043</v>
      </c>
      <c r="C52" s="24" t="s">
        <v>106</v>
      </c>
      <c r="D52" s="132">
        <v>90</v>
      </c>
      <c r="E52" s="133">
        <v>70</v>
      </c>
      <c r="F52" s="134">
        <v>80</v>
      </c>
      <c r="G52" s="135">
        <v>90</v>
      </c>
      <c r="H52" s="136">
        <v>90</v>
      </c>
      <c r="I52" s="137">
        <v>50</v>
      </c>
      <c r="J52" s="138">
        <f t="shared" si="8"/>
        <v>73.5</v>
      </c>
      <c r="K52" s="153">
        <v>68</v>
      </c>
      <c r="L52" s="138">
        <f t="shared" si="9"/>
        <v>70.2</v>
      </c>
      <c r="M52" s="138" t="str">
        <f t="shared" si="10"/>
        <v>B</v>
      </c>
    </row>
    <row r="53" spans="1:13" ht="15.75" customHeight="1">
      <c r="A53" s="7">
        <v>41</v>
      </c>
      <c r="B53" s="8">
        <v>220511044</v>
      </c>
      <c r="C53" s="48" t="s">
        <v>107</v>
      </c>
      <c r="D53" s="132">
        <v>80</v>
      </c>
      <c r="E53" s="133">
        <v>70</v>
      </c>
      <c r="F53" s="134">
        <v>80</v>
      </c>
      <c r="G53" s="135">
        <v>90</v>
      </c>
      <c r="H53" s="136">
        <v>85</v>
      </c>
      <c r="I53" s="137">
        <v>80</v>
      </c>
      <c r="J53" s="138">
        <f t="shared" si="8"/>
        <v>81.75</v>
      </c>
      <c r="K53" s="154">
        <v>80</v>
      </c>
      <c r="L53" s="138">
        <f t="shared" si="9"/>
        <v>80.7</v>
      </c>
      <c r="M53" s="138" t="str">
        <f t="shared" si="10"/>
        <v>A</v>
      </c>
    </row>
    <row r="54" spans="1:13" ht="15.75" customHeight="1">
      <c r="A54" s="7">
        <v>42</v>
      </c>
      <c r="B54" s="49">
        <v>220511045</v>
      </c>
      <c r="C54" s="9" t="s">
        <v>108</v>
      </c>
      <c r="D54" s="132">
        <v>80</v>
      </c>
      <c r="E54" s="133">
        <v>70</v>
      </c>
      <c r="F54" s="134">
        <v>80</v>
      </c>
      <c r="G54" s="135">
        <v>90</v>
      </c>
      <c r="H54" s="136">
        <v>75</v>
      </c>
      <c r="I54" s="137">
        <v>80</v>
      </c>
      <c r="J54" s="138">
        <f t="shared" si="8"/>
        <v>78.75</v>
      </c>
      <c r="K54" s="154">
        <v>62</v>
      </c>
      <c r="L54" s="138">
        <f t="shared" si="9"/>
        <v>68.699999999999989</v>
      </c>
      <c r="M54" s="138" t="str">
        <f t="shared" si="10"/>
        <v>B</v>
      </c>
    </row>
    <row r="55" spans="1:13" ht="15.75" customHeight="1">
      <c r="A55" s="7">
        <v>43</v>
      </c>
      <c r="B55" s="49">
        <v>220511046</v>
      </c>
      <c r="C55" s="50" t="s">
        <v>109</v>
      </c>
      <c r="D55" s="132">
        <v>80</v>
      </c>
      <c r="E55" s="133">
        <v>70</v>
      </c>
      <c r="F55" s="134">
        <v>80</v>
      </c>
      <c r="G55" s="135">
        <v>90</v>
      </c>
      <c r="H55" s="136">
        <v>80</v>
      </c>
      <c r="I55" s="137">
        <v>60</v>
      </c>
      <c r="J55" s="138">
        <f t="shared" si="8"/>
        <v>73.25</v>
      </c>
      <c r="K55" s="154">
        <v>81</v>
      </c>
      <c r="L55" s="138">
        <f t="shared" si="9"/>
        <v>77.900000000000006</v>
      </c>
      <c r="M55" s="138" t="str">
        <f t="shared" si="10"/>
        <v>A</v>
      </c>
    </row>
    <row r="56" spans="1:13" ht="15.75" customHeight="1">
      <c r="A56" s="7">
        <v>44</v>
      </c>
      <c r="B56" s="10">
        <v>220511047</v>
      </c>
      <c r="C56" s="51" t="s">
        <v>110</v>
      </c>
      <c r="D56" s="132">
        <v>80</v>
      </c>
      <c r="E56" s="133">
        <v>70</v>
      </c>
      <c r="F56" s="134">
        <v>80</v>
      </c>
      <c r="G56" s="135">
        <v>90</v>
      </c>
      <c r="H56" s="136">
        <v>70</v>
      </c>
      <c r="I56" s="137">
        <v>70</v>
      </c>
      <c r="J56" s="138">
        <f t="shared" si="8"/>
        <v>73.75</v>
      </c>
      <c r="K56" s="154">
        <v>80</v>
      </c>
      <c r="L56" s="138">
        <f t="shared" si="9"/>
        <v>77.5</v>
      </c>
      <c r="M56" s="138" t="str">
        <f t="shared" si="10"/>
        <v>A</v>
      </c>
    </row>
    <row r="57" spans="1:13" ht="15.75" customHeight="1">
      <c r="A57" s="7">
        <v>45</v>
      </c>
      <c r="B57" s="49">
        <v>220511048</v>
      </c>
      <c r="C57" s="9" t="s">
        <v>111</v>
      </c>
      <c r="D57" s="132">
        <v>80</v>
      </c>
      <c r="E57" s="133">
        <v>70</v>
      </c>
      <c r="F57" s="134">
        <v>80</v>
      </c>
      <c r="G57" s="135">
        <v>90</v>
      </c>
      <c r="H57" s="136">
        <v>85</v>
      </c>
      <c r="I57" s="137">
        <v>75</v>
      </c>
      <c r="J57" s="138">
        <f t="shared" si="8"/>
        <v>80</v>
      </c>
      <c r="K57" s="154">
        <v>79</v>
      </c>
      <c r="L57" s="138">
        <f t="shared" si="9"/>
        <v>79.400000000000006</v>
      </c>
      <c r="M57" s="138" t="str">
        <f t="shared" si="10"/>
        <v>A</v>
      </c>
    </row>
    <row r="58" spans="1:13" ht="15.75" customHeight="1">
      <c r="A58" s="7">
        <v>46</v>
      </c>
      <c r="B58" s="10">
        <v>220511050</v>
      </c>
      <c r="C58" s="51" t="s">
        <v>112</v>
      </c>
      <c r="D58" s="132">
        <v>80</v>
      </c>
      <c r="E58" s="133">
        <v>70</v>
      </c>
      <c r="F58" s="134">
        <v>80</v>
      </c>
      <c r="G58" s="135">
        <v>90</v>
      </c>
      <c r="H58" s="136">
        <v>80</v>
      </c>
      <c r="I58" s="137">
        <v>60</v>
      </c>
      <c r="J58" s="138">
        <f t="shared" si="8"/>
        <v>73.25</v>
      </c>
      <c r="K58" s="154">
        <v>80</v>
      </c>
      <c r="L58" s="138">
        <f t="shared" si="9"/>
        <v>77.3</v>
      </c>
      <c r="M58" s="138" t="str">
        <f t="shared" si="10"/>
        <v>A</v>
      </c>
    </row>
    <row r="59" spans="1:13" ht="15.75" customHeight="1">
      <c r="A59" s="155"/>
      <c r="B59" s="86"/>
      <c r="C59" s="129"/>
    </row>
    <row r="60" spans="1:13" ht="15.75" customHeight="1">
      <c r="A60" s="155"/>
      <c r="B60" s="86"/>
      <c r="C60" s="129"/>
    </row>
    <row r="61" spans="1:13" ht="15.75" customHeight="1">
      <c r="A61" s="155"/>
      <c r="B61" s="86"/>
      <c r="C61" s="129"/>
    </row>
    <row r="62" spans="1:13" ht="15.75" customHeight="1">
      <c r="A62" s="155"/>
      <c r="B62" s="86"/>
      <c r="C62" s="129"/>
    </row>
    <row r="63" spans="1:13" ht="15.75" customHeight="1">
      <c r="A63" s="155"/>
      <c r="B63" s="86"/>
      <c r="C63" s="129"/>
    </row>
    <row r="64" spans="1:13" ht="15.75" customHeight="1">
      <c r="A64" s="155"/>
      <c r="B64" s="86"/>
      <c r="C64" s="129"/>
    </row>
    <row r="65" spans="1:3" ht="15.75" customHeight="1">
      <c r="A65" s="155"/>
      <c r="B65" s="86"/>
      <c r="C65" s="129"/>
    </row>
    <row r="66" spans="1:3" ht="15.75" customHeight="1">
      <c r="A66" s="155"/>
      <c r="B66" s="86"/>
      <c r="C66" s="129"/>
    </row>
    <row r="67" spans="1:3" ht="15.75" customHeight="1">
      <c r="A67" s="155"/>
      <c r="B67" s="86"/>
      <c r="C67" s="129"/>
    </row>
    <row r="68" spans="1:3" ht="15.75" customHeight="1">
      <c r="A68" s="156"/>
      <c r="B68" s="86"/>
      <c r="C68" s="128"/>
    </row>
    <row r="69" spans="1:3" ht="15.75" customHeight="1">
      <c r="A69" s="157"/>
      <c r="B69" s="85"/>
    </row>
    <row r="70" spans="1:3" ht="15.75" customHeight="1">
      <c r="A70" s="157"/>
      <c r="B70" s="85"/>
    </row>
    <row r="71" spans="1:3" ht="15.75" customHeight="1">
      <c r="A71" s="157"/>
      <c r="B71" s="85"/>
    </row>
    <row r="72" spans="1:3" ht="15.75" customHeight="1">
      <c r="A72" s="157"/>
      <c r="B72" s="85"/>
    </row>
    <row r="73" spans="1:3" ht="15.75" customHeight="1">
      <c r="A73" s="157"/>
      <c r="B73" s="85"/>
    </row>
    <row r="74" spans="1:3" ht="15.75" customHeight="1">
      <c r="A74" s="157"/>
      <c r="B74" s="85"/>
    </row>
    <row r="75" spans="1:3" ht="15.75" customHeight="1">
      <c r="A75" s="157"/>
      <c r="B75" s="85"/>
    </row>
    <row r="76" spans="1:3" ht="15.75" customHeight="1">
      <c r="A76" s="157"/>
      <c r="B76" s="85"/>
    </row>
    <row r="77" spans="1:3" ht="15.75" customHeight="1">
      <c r="A77" s="157"/>
      <c r="B77" s="85"/>
    </row>
    <row r="78" spans="1:3" ht="15.75" customHeight="1">
      <c r="A78" s="157"/>
      <c r="B78" s="85"/>
    </row>
    <row r="79" spans="1:3" ht="15.75" customHeight="1">
      <c r="A79" s="157"/>
      <c r="B79" s="85"/>
    </row>
    <row r="80" spans="1:3" ht="15.75" customHeight="1">
      <c r="A80" s="157"/>
      <c r="B80" s="85"/>
    </row>
    <row r="81" spans="1:10" ht="15.75" customHeight="1">
      <c r="A81" s="157"/>
      <c r="B81" s="85"/>
    </row>
    <row r="82" spans="1:10" ht="15.75" customHeight="1">
      <c r="F82" s="85"/>
      <c r="G82" s="128"/>
      <c r="H82" s="85"/>
      <c r="I82" s="157"/>
      <c r="J82" s="85"/>
    </row>
    <row r="83" spans="1:10" ht="15.75" customHeight="1">
      <c r="F83" s="85"/>
      <c r="G83" s="128"/>
      <c r="H83" s="85"/>
      <c r="I83" s="157"/>
      <c r="J83" s="85"/>
    </row>
    <row r="84" spans="1:10" ht="15.75" customHeight="1">
      <c r="F84" s="85"/>
      <c r="G84" s="85"/>
      <c r="H84" s="85"/>
      <c r="I84" s="158"/>
      <c r="J84" s="85"/>
    </row>
    <row r="85" spans="1:10" ht="15.75" customHeight="1">
      <c r="F85" s="85"/>
      <c r="G85" s="85"/>
      <c r="H85" s="85"/>
      <c r="I85" s="158"/>
      <c r="J85" s="85"/>
    </row>
    <row r="86" spans="1:10" ht="15.75" customHeight="1">
      <c r="I86" s="131"/>
    </row>
    <row r="87" spans="1:10" ht="15.75" customHeight="1">
      <c r="I87" s="131"/>
    </row>
    <row r="88" spans="1:10" ht="15.75" customHeight="1">
      <c r="I88" s="131"/>
    </row>
    <row r="89" spans="1:10" ht="15.75" customHeight="1">
      <c r="I89" s="131"/>
    </row>
    <row r="90" spans="1:10" ht="15.75" customHeight="1">
      <c r="I90" s="131"/>
    </row>
    <row r="91" spans="1:10" ht="15.75" customHeight="1">
      <c r="I91" s="131"/>
    </row>
    <row r="92" spans="1:10" ht="15.75" customHeight="1">
      <c r="I92" s="131"/>
    </row>
    <row r="93" spans="1:10" ht="15.75" customHeight="1">
      <c r="I93" s="131"/>
    </row>
    <row r="94" spans="1:10" ht="15.75" customHeight="1">
      <c r="I94" s="131"/>
    </row>
    <row r="95" spans="1:10" ht="15.75" customHeight="1">
      <c r="I95" s="131"/>
    </row>
    <row r="96" spans="1:10" ht="15.75" customHeight="1">
      <c r="I96" s="131"/>
    </row>
    <row r="97" spans="9:9" ht="15.75" customHeight="1">
      <c r="I97" s="131"/>
    </row>
    <row r="98" spans="9:9" ht="15.75" customHeight="1">
      <c r="I98" s="131"/>
    </row>
    <row r="99" spans="9:9" ht="15.75" customHeight="1">
      <c r="I99" s="131"/>
    </row>
    <row r="100" spans="9:9" ht="15.75" customHeight="1">
      <c r="I100" s="131"/>
    </row>
    <row r="101" spans="9:9" ht="15.75" customHeight="1">
      <c r="I101" s="131"/>
    </row>
    <row r="102" spans="9:9" ht="15.75" customHeight="1">
      <c r="I102" s="131"/>
    </row>
    <row r="103" spans="9:9" ht="15.75" customHeight="1">
      <c r="I103" s="131"/>
    </row>
    <row r="104" spans="9:9" ht="15.75" customHeight="1">
      <c r="I104" s="131"/>
    </row>
    <row r="105" spans="9:9" ht="15.75" customHeight="1">
      <c r="I105" s="131"/>
    </row>
    <row r="106" spans="9:9" ht="15.75" customHeight="1">
      <c r="I106" s="131"/>
    </row>
    <row r="107" spans="9:9" ht="15.75" customHeight="1">
      <c r="I107" s="131"/>
    </row>
    <row r="108" spans="9:9" ht="15.75" customHeight="1">
      <c r="I108" s="131"/>
    </row>
    <row r="109" spans="9:9" ht="15.75" customHeight="1">
      <c r="I109" s="131"/>
    </row>
    <row r="110" spans="9:9" ht="15.75" customHeight="1">
      <c r="I110" s="131"/>
    </row>
    <row r="111" spans="9:9" ht="15.75" customHeight="1">
      <c r="I111" s="131"/>
    </row>
    <row r="112" spans="9:9" ht="15.75" customHeight="1">
      <c r="I112" s="131"/>
    </row>
    <row r="113" spans="9:9" ht="15.75" customHeight="1">
      <c r="I113" s="131"/>
    </row>
    <row r="114" spans="9:9" ht="15.75" customHeight="1">
      <c r="I114" s="131"/>
    </row>
    <row r="115" spans="9:9" ht="15.75" customHeight="1">
      <c r="I115" s="131"/>
    </row>
    <row r="116" spans="9:9" ht="15.75" customHeight="1">
      <c r="I116" s="131"/>
    </row>
    <row r="117" spans="9:9" ht="15.75" customHeight="1">
      <c r="I117" s="131"/>
    </row>
    <row r="118" spans="9:9" ht="15.75" customHeight="1">
      <c r="I118" s="131"/>
    </row>
    <row r="119" spans="9:9" ht="15.75" customHeight="1">
      <c r="I119" s="131"/>
    </row>
    <row r="120" spans="9:9" ht="15.75" customHeight="1">
      <c r="I120" s="131"/>
    </row>
    <row r="121" spans="9:9" ht="15.75" customHeight="1">
      <c r="I121" s="131"/>
    </row>
    <row r="122" spans="9:9" ht="15.75" customHeight="1">
      <c r="I122" s="131"/>
    </row>
    <row r="123" spans="9:9" ht="15.75" customHeight="1">
      <c r="I123" s="131"/>
    </row>
    <row r="124" spans="9:9" ht="15.75" customHeight="1">
      <c r="I124" s="131"/>
    </row>
    <row r="125" spans="9:9" ht="15.75" customHeight="1">
      <c r="I125" s="131"/>
    </row>
    <row r="126" spans="9:9" ht="15.75" customHeight="1">
      <c r="I126" s="131"/>
    </row>
    <row r="127" spans="9:9" ht="15.75" customHeight="1">
      <c r="I127" s="131"/>
    </row>
    <row r="128" spans="9:9" ht="15.75" customHeight="1">
      <c r="I128" s="131"/>
    </row>
    <row r="129" spans="9:9" ht="15.75" customHeight="1">
      <c r="I129" s="131"/>
    </row>
    <row r="130" spans="9:9" ht="15.75" customHeight="1">
      <c r="I130" s="131"/>
    </row>
    <row r="131" spans="9:9" ht="15.75" customHeight="1">
      <c r="I131" s="131"/>
    </row>
    <row r="132" spans="9:9" ht="15.75" customHeight="1">
      <c r="I132" s="131"/>
    </row>
    <row r="133" spans="9:9" ht="15.75" customHeight="1">
      <c r="I133" s="131"/>
    </row>
    <row r="134" spans="9:9" ht="15.75" customHeight="1">
      <c r="I134" s="131"/>
    </row>
    <row r="135" spans="9:9" ht="15.75" customHeight="1">
      <c r="I135" s="131"/>
    </row>
    <row r="136" spans="9:9" ht="15.75" customHeight="1">
      <c r="I136" s="131"/>
    </row>
    <row r="137" spans="9:9" ht="15.75" customHeight="1">
      <c r="I137" s="131"/>
    </row>
    <row r="138" spans="9:9" ht="15.75" customHeight="1">
      <c r="I138" s="131"/>
    </row>
    <row r="139" spans="9:9" ht="15.75" customHeight="1">
      <c r="I139" s="131"/>
    </row>
    <row r="140" spans="9:9" ht="15.75" customHeight="1">
      <c r="I140" s="131"/>
    </row>
    <row r="141" spans="9:9" ht="15.75" customHeight="1">
      <c r="I141" s="131"/>
    </row>
    <row r="142" spans="9:9" ht="15.75" customHeight="1">
      <c r="I142" s="131"/>
    </row>
    <row r="143" spans="9:9" ht="15.75" customHeight="1">
      <c r="I143" s="131"/>
    </row>
    <row r="144" spans="9:9" ht="15.75" customHeight="1">
      <c r="I144" s="131"/>
    </row>
    <row r="145" spans="9:9" ht="15.75" customHeight="1">
      <c r="I145" s="131"/>
    </row>
    <row r="146" spans="9:9" ht="15.75" customHeight="1">
      <c r="I146" s="131"/>
    </row>
    <row r="147" spans="9:9" ht="15.75" customHeight="1">
      <c r="I147" s="131"/>
    </row>
    <row r="148" spans="9:9" ht="15.75" customHeight="1">
      <c r="I148" s="131"/>
    </row>
    <row r="149" spans="9:9" ht="15.75" customHeight="1">
      <c r="I149" s="131"/>
    </row>
    <row r="150" spans="9:9" ht="15.75" customHeight="1">
      <c r="I150" s="131"/>
    </row>
    <row r="151" spans="9:9" ht="15.75" customHeight="1">
      <c r="I151" s="131"/>
    </row>
    <row r="152" spans="9:9" ht="15.75" customHeight="1">
      <c r="I152" s="131"/>
    </row>
    <row r="153" spans="9:9" ht="15.75" customHeight="1">
      <c r="I153" s="131"/>
    </row>
    <row r="154" spans="9:9" ht="15.75" customHeight="1">
      <c r="I154" s="131"/>
    </row>
    <row r="155" spans="9:9" ht="15.75" customHeight="1">
      <c r="I155" s="131"/>
    </row>
    <row r="156" spans="9:9" ht="15.75" customHeight="1">
      <c r="I156" s="131"/>
    </row>
    <row r="157" spans="9:9" ht="15.75" customHeight="1">
      <c r="I157" s="131"/>
    </row>
    <row r="158" spans="9:9" ht="15.75" customHeight="1">
      <c r="I158" s="131"/>
    </row>
    <row r="159" spans="9:9" ht="15.75" customHeight="1">
      <c r="I159" s="131"/>
    </row>
    <row r="160" spans="9:9" ht="15.75" customHeight="1">
      <c r="I160" s="131"/>
    </row>
    <row r="161" spans="9:9" ht="15.75" customHeight="1">
      <c r="I161" s="131"/>
    </row>
    <row r="162" spans="9:9" ht="15.75" customHeight="1">
      <c r="I162" s="131"/>
    </row>
    <row r="163" spans="9:9" ht="15.75" customHeight="1">
      <c r="I163" s="131"/>
    </row>
    <row r="164" spans="9:9" ht="15.75" customHeight="1">
      <c r="I164" s="131"/>
    </row>
    <row r="165" spans="9:9" ht="15.75" customHeight="1">
      <c r="I165" s="131"/>
    </row>
    <row r="166" spans="9:9" ht="15.75" customHeight="1">
      <c r="I166" s="131"/>
    </row>
    <row r="167" spans="9:9" ht="15.75" customHeight="1">
      <c r="I167" s="131"/>
    </row>
    <row r="168" spans="9:9" ht="15.75" customHeight="1">
      <c r="I168" s="131"/>
    </row>
    <row r="169" spans="9:9" ht="15.75" customHeight="1">
      <c r="I169" s="131"/>
    </row>
    <row r="170" spans="9:9" ht="15.75" customHeight="1">
      <c r="I170" s="131"/>
    </row>
    <row r="171" spans="9:9" ht="15.75" customHeight="1">
      <c r="I171" s="131"/>
    </row>
    <row r="172" spans="9:9" ht="15.75" customHeight="1">
      <c r="I172" s="131"/>
    </row>
    <row r="173" spans="9:9" ht="15.75" customHeight="1">
      <c r="I173" s="131"/>
    </row>
    <row r="174" spans="9:9" ht="15.75" customHeight="1">
      <c r="I174" s="131"/>
    </row>
    <row r="175" spans="9:9" ht="15.75" customHeight="1">
      <c r="I175" s="131"/>
    </row>
    <row r="176" spans="9:9" ht="15.75" customHeight="1">
      <c r="I176" s="131"/>
    </row>
    <row r="177" spans="9:9" ht="15.75" customHeight="1">
      <c r="I177" s="131"/>
    </row>
    <row r="178" spans="9:9" ht="15.75" customHeight="1">
      <c r="I178" s="131"/>
    </row>
    <row r="179" spans="9:9" ht="15.75" customHeight="1">
      <c r="I179" s="131"/>
    </row>
    <row r="180" spans="9:9" ht="15.75" customHeight="1">
      <c r="I180" s="131"/>
    </row>
    <row r="181" spans="9:9" ht="15.75" customHeight="1">
      <c r="I181" s="131"/>
    </row>
    <row r="182" spans="9:9" ht="15.75" customHeight="1">
      <c r="I182" s="131"/>
    </row>
    <row r="183" spans="9:9" ht="15.75" customHeight="1">
      <c r="I183" s="131"/>
    </row>
    <row r="184" spans="9:9" ht="15.75" customHeight="1">
      <c r="I184" s="131"/>
    </row>
    <row r="185" spans="9:9" ht="15.75" customHeight="1">
      <c r="I185" s="131"/>
    </row>
    <row r="186" spans="9:9" ht="15.75" customHeight="1">
      <c r="I186" s="131"/>
    </row>
    <row r="187" spans="9:9" ht="15.75" customHeight="1">
      <c r="I187" s="131"/>
    </row>
    <row r="188" spans="9:9" ht="15.75" customHeight="1">
      <c r="I188" s="131"/>
    </row>
    <row r="189" spans="9:9" ht="15.75" customHeight="1">
      <c r="I189" s="131"/>
    </row>
    <row r="190" spans="9:9" ht="15.75" customHeight="1">
      <c r="I190" s="131"/>
    </row>
    <row r="191" spans="9:9" ht="15.75" customHeight="1">
      <c r="I191" s="131"/>
    </row>
    <row r="192" spans="9:9" ht="15.75" customHeight="1">
      <c r="I192" s="131"/>
    </row>
    <row r="193" spans="9:9" ht="15.75" customHeight="1">
      <c r="I193" s="131"/>
    </row>
    <row r="194" spans="9:9" ht="15.75" customHeight="1">
      <c r="I194" s="131"/>
    </row>
    <row r="195" spans="9:9" ht="15.75" customHeight="1">
      <c r="I195" s="131"/>
    </row>
    <row r="196" spans="9:9" ht="15.75" customHeight="1">
      <c r="I196" s="131"/>
    </row>
    <row r="197" spans="9:9" ht="15.75" customHeight="1">
      <c r="I197" s="131"/>
    </row>
    <row r="198" spans="9:9" ht="15.75" customHeight="1">
      <c r="I198" s="131"/>
    </row>
    <row r="199" spans="9:9" ht="15.75" customHeight="1">
      <c r="I199" s="131"/>
    </row>
    <row r="200" spans="9:9" ht="15.75" customHeight="1">
      <c r="I200" s="131"/>
    </row>
    <row r="201" spans="9:9" ht="15.75" customHeight="1">
      <c r="I201" s="131"/>
    </row>
    <row r="202" spans="9:9" ht="15.75" customHeight="1">
      <c r="I202" s="131"/>
    </row>
    <row r="203" spans="9:9" ht="15.75" customHeight="1">
      <c r="I203" s="131"/>
    </row>
    <row r="204" spans="9:9" ht="15.75" customHeight="1">
      <c r="I204" s="131"/>
    </row>
    <row r="205" spans="9:9" ht="15.75" customHeight="1">
      <c r="I205" s="131"/>
    </row>
    <row r="206" spans="9:9" ht="15.75" customHeight="1">
      <c r="I206" s="131"/>
    </row>
    <row r="207" spans="9:9" ht="15.75" customHeight="1">
      <c r="I207" s="131"/>
    </row>
    <row r="208" spans="9:9" ht="15.75" customHeight="1">
      <c r="I208" s="131"/>
    </row>
    <row r="209" spans="9:9" ht="15.75" customHeight="1">
      <c r="I209" s="131"/>
    </row>
    <row r="210" spans="9:9" ht="15.75" customHeight="1">
      <c r="I210" s="131"/>
    </row>
    <row r="211" spans="9:9" ht="15.75" customHeight="1">
      <c r="I211" s="131"/>
    </row>
    <row r="212" spans="9:9" ht="15.75" customHeight="1">
      <c r="I212" s="131"/>
    </row>
    <row r="213" spans="9:9" ht="15.75" customHeight="1">
      <c r="I213" s="131"/>
    </row>
    <row r="214" spans="9:9" ht="15.75" customHeight="1">
      <c r="I214" s="131"/>
    </row>
    <row r="215" spans="9:9" ht="15.75" customHeight="1">
      <c r="I215" s="131"/>
    </row>
    <row r="216" spans="9:9" ht="15.75" customHeight="1">
      <c r="I216" s="131"/>
    </row>
    <row r="217" spans="9:9" ht="15.75" customHeight="1">
      <c r="I217" s="131"/>
    </row>
    <row r="218" spans="9:9" ht="15.75" customHeight="1">
      <c r="I218" s="131"/>
    </row>
    <row r="219" spans="9:9" ht="15.75" customHeight="1">
      <c r="I219" s="131"/>
    </row>
    <row r="220" spans="9:9" ht="15.75" customHeight="1">
      <c r="I220" s="131"/>
    </row>
    <row r="221" spans="9:9" ht="15.75" customHeight="1">
      <c r="I221" s="131"/>
    </row>
    <row r="222" spans="9:9" ht="15.75" customHeight="1">
      <c r="I222" s="131"/>
    </row>
    <row r="223" spans="9:9" ht="15.75" customHeight="1">
      <c r="I223" s="131"/>
    </row>
    <row r="224" spans="9:9" ht="15.75" customHeight="1">
      <c r="I224" s="131"/>
    </row>
    <row r="225" spans="9:9" ht="15.75" customHeight="1">
      <c r="I225" s="131"/>
    </row>
    <row r="226" spans="9:9" ht="15.75" customHeight="1">
      <c r="I226" s="131"/>
    </row>
    <row r="227" spans="9:9" ht="15.75" customHeight="1">
      <c r="I227" s="131"/>
    </row>
    <row r="228" spans="9:9" ht="15.75" customHeight="1">
      <c r="I228" s="131"/>
    </row>
    <row r="229" spans="9:9" ht="15.75" customHeight="1">
      <c r="I229" s="131"/>
    </row>
    <row r="230" spans="9:9" ht="15.75" customHeight="1">
      <c r="I230" s="131"/>
    </row>
    <row r="231" spans="9:9" ht="15.75" customHeight="1">
      <c r="I231" s="131"/>
    </row>
    <row r="232" spans="9:9" ht="15.75" customHeight="1">
      <c r="I232" s="131"/>
    </row>
    <row r="233" spans="9:9" ht="15.75" customHeight="1">
      <c r="I233" s="131"/>
    </row>
    <row r="234" spans="9:9" ht="15.75" customHeight="1">
      <c r="I234" s="131"/>
    </row>
    <row r="235" spans="9:9" ht="15.75" customHeight="1">
      <c r="I235" s="131"/>
    </row>
    <row r="236" spans="9:9" ht="15.75" customHeight="1">
      <c r="I236" s="131"/>
    </row>
    <row r="237" spans="9:9" ht="15.75" customHeight="1">
      <c r="I237" s="131"/>
    </row>
    <row r="238" spans="9:9" ht="15.75" customHeight="1">
      <c r="I238" s="131"/>
    </row>
    <row r="239" spans="9:9" ht="15.75" customHeight="1">
      <c r="I239" s="131"/>
    </row>
    <row r="240" spans="9:9" ht="15.75" customHeight="1">
      <c r="I240" s="131"/>
    </row>
    <row r="241" spans="9:9" ht="15.75" customHeight="1">
      <c r="I241" s="131"/>
    </row>
    <row r="242" spans="9:9" ht="15.75" customHeight="1">
      <c r="I242" s="131"/>
    </row>
    <row r="243" spans="9:9" ht="15.75" customHeight="1">
      <c r="I243" s="131"/>
    </row>
    <row r="244" spans="9:9" ht="15.75" customHeight="1">
      <c r="I244" s="131"/>
    </row>
    <row r="245" spans="9:9" ht="15.75" customHeight="1">
      <c r="I245" s="131"/>
    </row>
    <row r="246" spans="9:9" ht="15.75" customHeight="1">
      <c r="I246" s="131"/>
    </row>
    <row r="247" spans="9:9" ht="15.75" customHeight="1">
      <c r="I247" s="131"/>
    </row>
    <row r="248" spans="9:9" ht="15.75" customHeight="1">
      <c r="I248" s="131"/>
    </row>
    <row r="249" spans="9:9" ht="15.75" customHeight="1">
      <c r="I249" s="131"/>
    </row>
    <row r="250" spans="9:9" ht="15.75" customHeight="1">
      <c r="I250" s="131"/>
    </row>
    <row r="251" spans="9:9" ht="15.75" customHeight="1">
      <c r="I251" s="131"/>
    </row>
    <row r="252" spans="9:9" ht="15.75" customHeight="1">
      <c r="I252" s="131"/>
    </row>
    <row r="253" spans="9:9" ht="15.75" customHeight="1">
      <c r="I253" s="131"/>
    </row>
    <row r="254" spans="9:9" ht="15.75" customHeight="1">
      <c r="I254" s="131"/>
    </row>
    <row r="255" spans="9:9" ht="15.75" customHeight="1">
      <c r="I255" s="131"/>
    </row>
    <row r="256" spans="9:9" ht="15.75" customHeight="1">
      <c r="I256" s="131"/>
    </row>
    <row r="257" spans="9:9" ht="15.75" customHeight="1">
      <c r="I257" s="131"/>
    </row>
    <row r="258" spans="9:9" ht="15.75" customHeight="1">
      <c r="I258" s="131"/>
    </row>
    <row r="259" spans="9:9" ht="15.75" customHeight="1">
      <c r="I259" s="131"/>
    </row>
    <row r="260" spans="9:9" ht="15.75" customHeight="1">
      <c r="I260" s="131"/>
    </row>
    <row r="261" spans="9:9" ht="15.75" customHeight="1">
      <c r="I261" s="131"/>
    </row>
    <row r="262" spans="9:9" ht="15.75" customHeight="1">
      <c r="I262" s="131"/>
    </row>
    <row r="263" spans="9:9" ht="15.75" customHeight="1">
      <c r="I263" s="131"/>
    </row>
    <row r="264" spans="9:9" ht="15.75" customHeight="1">
      <c r="I264" s="131"/>
    </row>
    <row r="265" spans="9:9" ht="15.75" customHeight="1">
      <c r="I265" s="131"/>
    </row>
    <row r="266" spans="9:9" ht="15.75" customHeight="1">
      <c r="I266" s="131"/>
    </row>
    <row r="267" spans="9:9" ht="15.75" customHeight="1">
      <c r="I267" s="131"/>
    </row>
    <row r="268" spans="9:9" ht="15.75" customHeight="1">
      <c r="I268" s="131"/>
    </row>
    <row r="269" spans="9:9" ht="15.75" customHeight="1">
      <c r="I269" s="131"/>
    </row>
    <row r="270" spans="9:9" ht="15.75" customHeight="1">
      <c r="I270" s="131"/>
    </row>
    <row r="271" spans="9:9" ht="15.75" customHeight="1">
      <c r="I271" s="131"/>
    </row>
    <row r="272" spans="9:9" ht="15.75" customHeight="1">
      <c r="I272" s="131"/>
    </row>
    <row r="273" spans="9:9" ht="15.75" customHeight="1">
      <c r="I273" s="131"/>
    </row>
    <row r="274" spans="9:9" ht="15.75" customHeight="1">
      <c r="I274" s="131"/>
    </row>
    <row r="275" spans="9:9" ht="15.75" customHeight="1">
      <c r="I275" s="131"/>
    </row>
    <row r="276" spans="9:9" ht="15.75" customHeight="1">
      <c r="I276" s="131"/>
    </row>
    <row r="277" spans="9:9" ht="15.75" customHeight="1">
      <c r="I277" s="131"/>
    </row>
    <row r="278" spans="9:9" ht="15.75" customHeight="1">
      <c r="I278" s="131"/>
    </row>
    <row r="279" spans="9:9" ht="15.75" customHeight="1">
      <c r="I279" s="131"/>
    </row>
    <row r="280" spans="9:9" ht="15.75" customHeight="1">
      <c r="I280" s="131"/>
    </row>
    <row r="281" spans="9:9" ht="15.75" customHeight="1">
      <c r="I281" s="131"/>
    </row>
    <row r="282" spans="9:9" ht="15.75" customHeight="1">
      <c r="I282" s="131"/>
    </row>
    <row r="283" spans="9:9" ht="15.75" customHeight="1">
      <c r="I283" s="131"/>
    </row>
    <row r="284" spans="9:9" ht="15.75" customHeight="1">
      <c r="I284" s="131"/>
    </row>
    <row r="285" spans="9:9" ht="15.75" customHeight="1">
      <c r="I285" s="131"/>
    </row>
    <row r="286" spans="9:9" ht="15.75" customHeight="1">
      <c r="I286" s="131"/>
    </row>
    <row r="287" spans="9:9" ht="15.75" customHeight="1">
      <c r="I287" s="131"/>
    </row>
    <row r="288" spans="9:9" ht="15.75" customHeight="1">
      <c r="I288" s="131"/>
    </row>
    <row r="289" spans="9:9" ht="15.75" customHeight="1">
      <c r="I289" s="131"/>
    </row>
    <row r="290" spans="9:9" ht="15.75" customHeight="1">
      <c r="I290" s="131"/>
    </row>
    <row r="291" spans="9:9" ht="15.75" customHeight="1">
      <c r="I291" s="131"/>
    </row>
    <row r="292" spans="9:9" ht="15.75" customHeight="1">
      <c r="I292" s="131"/>
    </row>
    <row r="293" spans="9:9" ht="15.75" customHeight="1">
      <c r="I293" s="131"/>
    </row>
    <row r="294" spans="9:9" ht="15.75" customHeight="1">
      <c r="I294" s="131"/>
    </row>
    <row r="295" spans="9:9" ht="15.75" customHeight="1">
      <c r="I295" s="131"/>
    </row>
    <row r="296" spans="9:9" ht="15.75" customHeight="1">
      <c r="I296" s="131"/>
    </row>
    <row r="297" spans="9:9" ht="15.75" customHeight="1">
      <c r="I297" s="131"/>
    </row>
    <row r="298" spans="9:9" ht="15.75" customHeight="1">
      <c r="I298" s="131"/>
    </row>
    <row r="299" spans="9:9" ht="15.75" customHeight="1">
      <c r="I299" s="131"/>
    </row>
    <row r="300" spans="9:9" ht="15.75" customHeight="1">
      <c r="I300" s="131"/>
    </row>
    <row r="301" spans="9:9" ht="15.75" customHeight="1">
      <c r="I301" s="131"/>
    </row>
    <row r="302" spans="9:9" ht="15.75" customHeight="1">
      <c r="I302" s="131"/>
    </row>
    <row r="303" spans="9:9" ht="15.75" customHeight="1">
      <c r="I303" s="131"/>
    </row>
    <row r="304" spans="9:9" ht="15.75" customHeight="1">
      <c r="I304" s="131"/>
    </row>
    <row r="305" spans="9:9" ht="15.75" customHeight="1">
      <c r="I305" s="131"/>
    </row>
    <row r="306" spans="9:9" ht="15.75" customHeight="1">
      <c r="I306" s="131"/>
    </row>
    <row r="307" spans="9:9" ht="15.75" customHeight="1">
      <c r="I307" s="131"/>
    </row>
    <row r="308" spans="9:9" ht="15.75" customHeight="1">
      <c r="I308" s="131"/>
    </row>
    <row r="309" spans="9:9" ht="15.75" customHeight="1">
      <c r="I309" s="131"/>
    </row>
    <row r="310" spans="9:9" ht="15.75" customHeight="1">
      <c r="I310" s="131"/>
    </row>
    <row r="311" spans="9:9" ht="15.75" customHeight="1">
      <c r="I311" s="131"/>
    </row>
    <row r="312" spans="9:9" ht="15.75" customHeight="1">
      <c r="I312" s="131"/>
    </row>
    <row r="313" spans="9:9" ht="15.75" customHeight="1">
      <c r="I313" s="131"/>
    </row>
    <row r="314" spans="9:9" ht="15.75" customHeight="1">
      <c r="I314" s="131"/>
    </row>
    <row r="315" spans="9:9" ht="15.75" customHeight="1">
      <c r="I315" s="131"/>
    </row>
    <row r="316" spans="9:9" ht="15.75" customHeight="1">
      <c r="I316" s="131"/>
    </row>
    <row r="317" spans="9:9" ht="15.75" customHeight="1">
      <c r="I317" s="131"/>
    </row>
    <row r="318" spans="9:9" ht="15.75" customHeight="1">
      <c r="I318" s="131"/>
    </row>
    <row r="319" spans="9:9" ht="15.75" customHeight="1">
      <c r="I319" s="131"/>
    </row>
    <row r="320" spans="9:9" ht="15.75" customHeight="1">
      <c r="I320" s="131"/>
    </row>
    <row r="321" spans="9:9" ht="15.75" customHeight="1">
      <c r="I321" s="131"/>
    </row>
    <row r="322" spans="9:9" ht="15.75" customHeight="1">
      <c r="I322" s="131"/>
    </row>
    <row r="323" spans="9:9" ht="15.75" customHeight="1">
      <c r="I323" s="131"/>
    </row>
    <row r="324" spans="9:9" ht="15.75" customHeight="1">
      <c r="I324" s="131"/>
    </row>
    <row r="325" spans="9:9" ht="15.75" customHeight="1">
      <c r="I325" s="131"/>
    </row>
    <row r="326" spans="9:9" ht="15.75" customHeight="1">
      <c r="I326" s="131"/>
    </row>
    <row r="327" spans="9:9" ht="15.75" customHeight="1">
      <c r="I327" s="131"/>
    </row>
    <row r="328" spans="9:9" ht="15.75" customHeight="1">
      <c r="I328" s="131"/>
    </row>
    <row r="329" spans="9:9" ht="15.75" customHeight="1">
      <c r="I329" s="131"/>
    </row>
    <row r="330" spans="9:9" ht="15.75" customHeight="1">
      <c r="I330" s="131"/>
    </row>
    <row r="331" spans="9:9" ht="15.75" customHeight="1">
      <c r="I331" s="131"/>
    </row>
    <row r="332" spans="9:9" ht="15.75" customHeight="1">
      <c r="I332" s="131"/>
    </row>
    <row r="333" spans="9:9" ht="15.75" customHeight="1">
      <c r="I333" s="131"/>
    </row>
    <row r="334" spans="9:9" ht="15.75" customHeight="1">
      <c r="I334" s="131"/>
    </row>
    <row r="335" spans="9:9" ht="15.75" customHeight="1">
      <c r="I335" s="131"/>
    </row>
    <row r="336" spans="9:9" ht="15.75" customHeight="1">
      <c r="I336" s="131"/>
    </row>
    <row r="337" spans="9:9" ht="15.75" customHeight="1">
      <c r="I337" s="131"/>
    </row>
    <row r="338" spans="9:9" ht="15.75" customHeight="1">
      <c r="I338" s="131"/>
    </row>
    <row r="339" spans="9:9" ht="15.75" customHeight="1">
      <c r="I339" s="131"/>
    </row>
    <row r="340" spans="9:9" ht="15.75" customHeight="1">
      <c r="I340" s="131"/>
    </row>
    <row r="341" spans="9:9" ht="15.75" customHeight="1">
      <c r="I341" s="131"/>
    </row>
    <row r="342" spans="9:9" ht="15.75" customHeight="1">
      <c r="I342" s="131"/>
    </row>
    <row r="343" spans="9:9" ht="15.75" customHeight="1">
      <c r="I343" s="131"/>
    </row>
    <row r="344" spans="9:9" ht="15.75" customHeight="1">
      <c r="I344" s="131"/>
    </row>
    <row r="345" spans="9:9" ht="15.75" customHeight="1">
      <c r="I345" s="131"/>
    </row>
    <row r="346" spans="9:9" ht="15.75" customHeight="1">
      <c r="I346" s="131"/>
    </row>
    <row r="347" spans="9:9" ht="15.75" customHeight="1">
      <c r="I347" s="131"/>
    </row>
    <row r="348" spans="9:9" ht="15.75" customHeight="1">
      <c r="I348" s="131"/>
    </row>
    <row r="349" spans="9:9" ht="15.75" customHeight="1">
      <c r="I349" s="131"/>
    </row>
    <row r="350" spans="9:9" ht="15.75" customHeight="1">
      <c r="I350" s="131"/>
    </row>
    <row r="351" spans="9:9" ht="15.75" customHeight="1">
      <c r="I351" s="131"/>
    </row>
    <row r="352" spans="9:9" ht="15.75" customHeight="1">
      <c r="I352" s="131"/>
    </row>
    <row r="353" spans="9:9" ht="15.75" customHeight="1">
      <c r="I353" s="131"/>
    </row>
    <row r="354" spans="9:9" ht="15.75" customHeight="1">
      <c r="I354" s="131"/>
    </row>
    <row r="355" spans="9:9" ht="15.75" customHeight="1">
      <c r="I355" s="131"/>
    </row>
    <row r="356" spans="9:9" ht="15.75" customHeight="1">
      <c r="I356" s="131"/>
    </row>
    <row r="357" spans="9:9" ht="15.75" customHeight="1">
      <c r="I357" s="131"/>
    </row>
    <row r="358" spans="9:9" ht="15.75" customHeight="1">
      <c r="I358" s="131"/>
    </row>
    <row r="359" spans="9:9" ht="15.75" customHeight="1">
      <c r="I359" s="131"/>
    </row>
    <row r="360" spans="9:9" ht="15.75" customHeight="1">
      <c r="I360" s="131"/>
    </row>
    <row r="361" spans="9:9" ht="15.75" customHeight="1">
      <c r="I361" s="131"/>
    </row>
    <row r="362" spans="9:9" ht="15.75" customHeight="1">
      <c r="I362" s="131"/>
    </row>
    <row r="363" spans="9:9" ht="15.75" customHeight="1">
      <c r="I363" s="131"/>
    </row>
    <row r="364" spans="9:9" ht="15.75" customHeight="1">
      <c r="I364" s="131"/>
    </row>
    <row r="365" spans="9:9" ht="15.75" customHeight="1">
      <c r="I365" s="131"/>
    </row>
    <row r="366" spans="9:9" ht="15.75" customHeight="1">
      <c r="I366" s="131"/>
    </row>
    <row r="367" spans="9:9" ht="15.75" customHeight="1">
      <c r="I367" s="131"/>
    </row>
    <row r="368" spans="9:9" ht="15.75" customHeight="1">
      <c r="I368" s="131"/>
    </row>
    <row r="369" spans="9:9" ht="15.75" customHeight="1">
      <c r="I369" s="131"/>
    </row>
    <row r="370" spans="9:9" ht="15.75" customHeight="1">
      <c r="I370" s="131"/>
    </row>
    <row r="371" spans="9:9" ht="15.75" customHeight="1">
      <c r="I371" s="131"/>
    </row>
    <row r="372" spans="9:9" ht="15.75" customHeight="1">
      <c r="I372" s="131"/>
    </row>
    <row r="373" spans="9:9" ht="15.75" customHeight="1">
      <c r="I373" s="131"/>
    </row>
    <row r="374" spans="9:9" ht="15.75" customHeight="1">
      <c r="I374" s="131"/>
    </row>
    <row r="375" spans="9:9" ht="15.75" customHeight="1">
      <c r="I375" s="131"/>
    </row>
    <row r="376" spans="9:9" ht="15.75" customHeight="1">
      <c r="I376" s="131"/>
    </row>
    <row r="377" spans="9:9" ht="15.75" customHeight="1">
      <c r="I377" s="131"/>
    </row>
    <row r="378" spans="9:9" ht="15.75" customHeight="1">
      <c r="I378" s="131"/>
    </row>
    <row r="379" spans="9:9" ht="15.75" customHeight="1">
      <c r="I379" s="131"/>
    </row>
    <row r="380" spans="9:9" ht="15.75" customHeight="1">
      <c r="I380" s="131"/>
    </row>
    <row r="381" spans="9:9" ht="15.75" customHeight="1">
      <c r="I381" s="131"/>
    </row>
    <row r="382" spans="9:9" ht="15.75" customHeight="1">
      <c r="I382" s="131"/>
    </row>
    <row r="383" spans="9:9" ht="15.75" customHeight="1">
      <c r="I383" s="131"/>
    </row>
    <row r="384" spans="9:9" ht="15.75" customHeight="1">
      <c r="I384" s="131"/>
    </row>
    <row r="385" spans="9:9" ht="15.75" customHeight="1">
      <c r="I385" s="131"/>
    </row>
    <row r="386" spans="9:9" ht="15.75" customHeight="1">
      <c r="I386" s="131"/>
    </row>
    <row r="387" spans="9:9" ht="15.75" customHeight="1">
      <c r="I387" s="131"/>
    </row>
    <row r="388" spans="9:9" ht="15.75" customHeight="1">
      <c r="I388" s="131"/>
    </row>
    <row r="389" spans="9:9" ht="15.75" customHeight="1">
      <c r="I389" s="131"/>
    </row>
    <row r="390" spans="9:9" ht="15.75" customHeight="1">
      <c r="I390" s="131"/>
    </row>
    <row r="391" spans="9:9" ht="15.75" customHeight="1">
      <c r="I391" s="131"/>
    </row>
    <row r="392" spans="9:9" ht="15.75" customHeight="1">
      <c r="I392" s="131"/>
    </row>
    <row r="393" spans="9:9" ht="15.75" customHeight="1">
      <c r="I393" s="131"/>
    </row>
    <row r="394" spans="9:9" ht="15.75" customHeight="1">
      <c r="I394" s="131"/>
    </row>
    <row r="395" spans="9:9" ht="15.75" customHeight="1">
      <c r="I395" s="131"/>
    </row>
    <row r="396" spans="9:9" ht="15.75" customHeight="1">
      <c r="I396" s="131"/>
    </row>
    <row r="397" spans="9:9" ht="15.75" customHeight="1">
      <c r="I397" s="131"/>
    </row>
    <row r="398" spans="9:9" ht="15.75" customHeight="1">
      <c r="I398" s="131"/>
    </row>
    <row r="399" spans="9:9" ht="15.75" customHeight="1">
      <c r="I399" s="131"/>
    </row>
    <row r="400" spans="9:9" ht="15.75" customHeight="1">
      <c r="I400" s="131"/>
    </row>
    <row r="401" spans="9:9" ht="15.75" customHeight="1">
      <c r="I401" s="131"/>
    </row>
    <row r="402" spans="9:9" ht="15.75" customHeight="1">
      <c r="I402" s="131"/>
    </row>
    <row r="403" spans="9:9" ht="15.75" customHeight="1">
      <c r="I403" s="131"/>
    </row>
    <row r="404" spans="9:9" ht="15.75" customHeight="1">
      <c r="I404" s="131"/>
    </row>
    <row r="405" spans="9:9" ht="15.75" customHeight="1">
      <c r="I405" s="131"/>
    </row>
    <row r="406" spans="9:9" ht="15.75" customHeight="1">
      <c r="I406" s="131"/>
    </row>
    <row r="407" spans="9:9" ht="15.75" customHeight="1">
      <c r="I407" s="131"/>
    </row>
    <row r="408" spans="9:9" ht="15.75" customHeight="1">
      <c r="I408" s="131"/>
    </row>
    <row r="409" spans="9:9" ht="15.75" customHeight="1">
      <c r="I409" s="131"/>
    </row>
    <row r="410" spans="9:9" ht="15.75" customHeight="1">
      <c r="I410" s="131"/>
    </row>
    <row r="411" spans="9:9" ht="15.75" customHeight="1">
      <c r="I411" s="131"/>
    </row>
    <row r="412" spans="9:9" ht="15.75" customHeight="1">
      <c r="I412" s="131"/>
    </row>
    <row r="413" spans="9:9" ht="15.75" customHeight="1">
      <c r="I413" s="131"/>
    </row>
    <row r="414" spans="9:9" ht="15.75" customHeight="1">
      <c r="I414" s="131"/>
    </row>
    <row r="415" spans="9:9" ht="15.75" customHeight="1">
      <c r="I415" s="131"/>
    </row>
    <row r="416" spans="9:9" ht="15.75" customHeight="1">
      <c r="I416" s="131"/>
    </row>
    <row r="417" spans="9:9" ht="15.75" customHeight="1">
      <c r="I417" s="131"/>
    </row>
    <row r="418" spans="9:9" ht="15.75" customHeight="1">
      <c r="I418" s="131"/>
    </row>
    <row r="419" spans="9:9" ht="15.75" customHeight="1">
      <c r="I419" s="131"/>
    </row>
    <row r="420" spans="9:9" ht="15.75" customHeight="1">
      <c r="I420" s="131"/>
    </row>
    <row r="421" spans="9:9" ht="15.75" customHeight="1">
      <c r="I421" s="131"/>
    </row>
    <row r="422" spans="9:9" ht="15.75" customHeight="1">
      <c r="I422" s="131"/>
    </row>
    <row r="423" spans="9:9" ht="15.75" customHeight="1">
      <c r="I423" s="131"/>
    </row>
    <row r="424" spans="9:9" ht="15.75" customHeight="1">
      <c r="I424" s="131"/>
    </row>
    <row r="425" spans="9:9" ht="15.75" customHeight="1">
      <c r="I425" s="131"/>
    </row>
    <row r="426" spans="9:9" ht="15.75" customHeight="1">
      <c r="I426" s="131"/>
    </row>
    <row r="427" spans="9:9" ht="15.75" customHeight="1">
      <c r="I427" s="131"/>
    </row>
    <row r="428" spans="9:9" ht="15.75" customHeight="1">
      <c r="I428" s="131"/>
    </row>
    <row r="429" spans="9:9" ht="15.75" customHeight="1">
      <c r="I429" s="131"/>
    </row>
    <row r="430" spans="9:9" ht="15.75" customHeight="1">
      <c r="I430" s="131"/>
    </row>
    <row r="431" spans="9:9" ht="15.75" customHeight="1">
      <c r="I431" s="131"/>
    </row>
    <row r="432" spans="9:9" ht="15.75" customHeight="1">
      <c r="I432" s="131"/>
    </row>
    <row r="433" spans="9:9" ht="15.75" customHeight="1">
      <c r="I433" s="131"/>
    </row>
    <row r="434" spans="9:9" ht="15.75" customHeight="1">
      <c r="I434" s="131"/>
    </row>
    <row r="435" spans="9:9" ht="15.75" customHeight="1">
      <c r="I435" s="131"/>
    </row>
    <row r="436" spans="9:9" ht="15.75" customHeight="1">
      <c r="I436" s="131"/>
    </row>
    <row r="437" spans="9:9" ht="15.75" customHeight="1">
      <c r="I437" s="131"/>
    </row>
    <row r="438" spans="9:9" ht="15.75" customHeight="1">
      <c r="I438" s="131"/>
    </row>
    <row r="439" spans="9:9" ht="15.75" customHeight="1">
      <c r="I439" s="131"/>
    </row>
    <row r="440" spans="9:9" ht="15.75" customHeight="1">
      <c r="I440" s="131"/>
    </row>
    <row r="441" spans="9:9" ht="15.75" customHeight="1">
      <c r="I441" s="131"/>
    </row>
    <row r="442" spans="9:9" ht="15.75" customHeight="1">
      <c r="I442" s="131"/>
    </row>
    <row r="443" spans="9:9" ht="15.75" customHeight="1">
      <c r="I443" s="131"/>
    </row>
    <row r="444" spans="9:9" ht="15.75" customHeight="1">
      <c r="I444" s="131"/>
    </row>
    <row r="445" spans="9:9" ht="15.75" customHeight="1">
      <c r="I445" s="131"/>
    </row>
    <row r="446" spans="9:9" ht="15.75" customHeight="1">
      <c r="I446" s="131"/>
    </row>
    <row r="447" spans="9:9" ht="15.75" customHeight="1">
      <c r="I447" s="131"/>
    </row>
    <row r="448" spans="9:9" ht="15.75" customHeight="1">
      <c r="I448" s="131"/>
    </row>
    <row r="449" spans="9:9" ht="15.75" customHeight="1">
      <c r="I449" s="131"/>
    </row>
    <row r="450" spans="9:9" ht="15.75" customHeight="1">
      <c r="I450" s="131"/>
    </row>
    <row r="451" spans="9:9" ht="15.75" customHeight="1">
      <c r="I451" s="131"/>
    </row>
    <row r="452" spans="9:9" ht="15.75" customHeight="1">
      <c r="I452" s="131"/>
    </row>
    <row r="453" spans="9:9" ht="15.75" customHeight="1">
      <c r="I453" s="131"/>
    </row>
    <row r="454" spans="9:9" ht="15.75" customHeight="1">
      <c r="I454" s="131"/>
    </row>
    <row r="455" spans="9:9" ht="15.75" customHeight="1">
      <c r="I455" s="131"/>
    </row>
    <row r="456" spans="9:9" ht="15.75" customHeight="1">
      <c r="I456" s="131"/>
    </row>
    <row r="457" spans="9:9" ht="15.75" customHeight="1">
      <c r="I457" s="131"/>
    </row>
    <row r="458" spans="9:9" ht="15.75" customHeight="1">
      <c r="I458" s="131"/>
    </row>
    <row r="459" spans="9:9" ht="15.75" customHeight="1">
      <c r="I459" s="131"/>
    </row>
    <row r="460" spans="9:9" ht="15.75" customHeight="1">
      <c r="I460" s="131"/>
    </row>
    <row r="461" spans="9:9" ht="15.75" customHeight="1">
      <c r="I461" s="131"/>
    </row>
    <row r="462" spans="9:9" ht="15.75" customHeight="1">
      <c r="I462" s="131"/>
    </row>
    <row r="463" spans="9:9" ht="15.75" customHeight="1">
      <c r="I463" s="131"/>
    </row>
    <row r="464" spans="9:9" ht="15.75" customHeight="1">
      <c r="I464" s="131"/>
    </row>
    <row r="465" spans="9:9" ht="15.75" customHeight="1">
      <c r="I465" s="131"/>
    </row>
    <row r="466" spans="9:9" ht="15.75" customHeight="1">
      <c r="I466" s="131"/>
    </row>
    <row r="467" spans="9:9" ht="15.75" customHeight="1">
      <c r="I467" s="131"/>
    </row>
    <row r="468" spans="9:9" ht="15.75" customHeight="1">
      <c r="I468" s="131"/>
    </row>
    <row r="469" spans="9:9" ht="15.75" customHeight="1">
      <c r="I469" s="131"/>
    </row>
    <row r="470" spans="9:9" ht="15.75" customHeight="1">
      <c r="I470" s="131"/>
    </row>
    <row r="471" spans="9:9" ht="15.75" customHeight="1">
      <c r="I471" s="131"/>
    </row>
    <row r="472" spans="9:9" ht="15.75" customHeight="1">
      <c r="I472" s="131"/>
    </row>
    <row r="473" spans="9:9" ht="15.75" customHeight="1">
      <c r="I473" s="131"/>
    </row>
    <row r="474" spans="9:9" ht="15.75" customHeight="1">
      <c r="I474" s="131"/>
    </row>
    <row r="475" spans="9:9" ht="15.75" customHeight="1">
      <c r="I475" s="131"/>
    </row>
    <row r="476" spans="9:9" ht="15.75" customHeight="1">
      <c r="I476" s="131"/>
    </row>
    <row r="477" spans="9:9" ht="15.75" customHeight="1">
      <c r="I477" s="131"/>
    </row>
    <row r="478" spans="9:9" ht="15.75" customHeight="1">
      <c r="I478" s="131"/>
    </row>
    <row r="479" spans="9:9" ht="15.75" customHeight="1">
      <c r="I479" s="131"/>
    </row>
    <row r="480" spans="9:9" ht="15.75" customHeight="1">
      <c r="I480" s="131"/>
    </row>
    <row r="481" spans="9:9" ht="15.75" customHeight="1">
      <c r="I481" s="131"/>
    </row>
    <row r="482" spans="9:9" ht="15.75" customHeight="1">
      <c r="I482" s="131"/>
    </row>
    <row r="483" spans="9:9" ht="15.75" customHeight="1">
      <c r="I483" s="131"/>
    </row>
    <row r="484" spans="9:9" ht="15.75" customHeight="1">
      <c r="I484" s="131"/>
    </row>
    <row r="485" spans="9:9" ht="15.75" customHeight="1">
      <c r="I485" s="131"/>
    </row>
    <row r="486" spans="9:9" ht="15.75" customHeight="1">
      <c r="I486" s="131"/>
    </row>
    <row r="487" spans="9:9" ht="15.75" customHeight="1">
      <c r="I487" s="131"/>
    </row>
    <row r="488" spans="9:9" ht="15.75" customHeight="1">
      <c r="I488" s="131"/>
    </row>
    <row r="489" spans="9:9" ht="15.75" customHeight="1">
      <c r="I489" s="131"/>
    </row>
    <row r="490" spans="9:9" ht="15.75" customHeight="1">
      <c r="I490" s="131"/>
    </row>
    <row r="491" spans="9:9" ht="15.75" customHeight="1">
      <c r="I491" s="131"/>
    </row>
    <row r="492" spans="9:9" ht="15.75" customHeight="1">
      <c r="I492" s="131"/>
    </row>
    <row r="493" spans="9:9" ht="15.75" customHeight="1">
      <c r="I493" s="131"/>
    </row>
    <row r="494" spans="9:9" ht="15.75" customHeight="1">
      <c r="I494" s="131"/>
    </row>
    <row r="495" spans="9:9" ht="15.75" customHeight="1">
      <c r="I495" s="131"/>
    </row>
    <row r="496" spans="9:9" ht="15.75" customHeight="1">
      <c r="I496" s="131"/>
    </row>
    <row r="497" spans="9:9" ht="15.75" customHeight="1">
      <c r="I497" s="131"/>
    </row>
    <row r="498" spans="9:9" ht="15.75" customHeight="1">
      <c r="I498" s="131"/>
    </row>
    <row r="499" spans="9:9" ht="15.75" customHeight="1">
      <c r="I499" s="131"/>
    </row>
    <row r="500" spans="9:9" ht="15.75" customHeight="1">
      <c r="I500" s="131"/>
    </row>
    <row r="501" spans="9:9" ht="15.75" customHeight="1">
      <c r="I501" s="131"/>
    </row>
    <row r="502" spans="9:9" ht="15.75" customHeight="1">
      <c r="I502" s="131"/>
    </row>
    <row r="503" spans="9:9" ht="15.75" customHeight="1">
      <c r="I503" s="131"/>
    </row>
    <row r="504" spans="9:9" ht="15.75" customHeight="1">
      <c r="I504" s="131"/>
    </row>
    <row r="505" spans="9:9" ht="15.75" customHeight="1">
      <c r="I505" s="131"/>
    </row>
    <row r="506" spans="9:9" ht="15.75" customHeight="1">
      <c r="I506" s="131"/>
    </row>
    <row r="507" spans="9:9" ht="15.75" customHeight="1">
      <c r="I507" s="131"/>
    </row>
    <row r="508" spans="9:9" ht="15.75" customHeight="1">
      <c r="I508" s="131"/>
    </row>
    <row r="509" spans="9:9" ht="15.75" customHeight="1">
      <c r="I509" s="131"/>
    </row>
    <row r="510" spans="9:9" ht="15.75" customHeight="1">
      <c r="I510" s="131"/>
    </row>
    <row r="511" spans="9:9" ht="15.75" customHeight="1">
      <c r="I511" s="131"/>
    </row>
    <row r="512" spans="9:9" ht="15.75" customHeight="1">
      <c r="I512" s="131"/>
    </row>
    <row r="513" spans="9:9" ht="15.75" customHeight="1">
      <c r="I513" s="131"/>
    </row>
    <row r="514" spans="9:9" ht="15.75" customHeight="1">
      <c r="I514" s="131"/>
    </row>
    <row r="515" spans="9:9" ht="15.75" customHeight="1">
      <c r="I515" s="131"/>
    </row>
    <row r="516" spans="9:9" ht="15.75" customHeight="1">
      <c r="I516" s="131"/>
    </row>
    <row r="517" spans="9:9" ht="15.75" customHeight="1">
      <c r="I517" s="131"/>
    </row>
    <row r="518" spans="9:9" ht="15.75" customHeight="1">
      <c r="I518" s="131"/>
    </row>
    <row r="519" spans="9:9" ht="15.75" customHeight="1">
      <c r="I519" s="131"/>
    </row>
    <row r="520" spans="9:9" ht="15.75" customHeight="1">
      <c r="I520" s="131"/>
    </row>
    <row r="521" spans="9:9" ht="15.75" customHeight="1">
      <c r="I521" s="131"/>
    </row>
    <row r="522" spans="9:9" ht="15.75" customHeight="1">
      <c r="I522" s="131"/>
    </row>
    <row r="523" spans="9:9" ht="15.75" customHeight="1">
      <c r="I523" s="131"/>
    </row>
    <row r="524" spans="9:9" ht="15.75" customHeight="1">
      <c r="I524" s="131"/>
    </row>
    <row r="525" spans="9:9" ht="15.75" customHeight="1">
      <c r="I525" s="131"/>
    </row>
    <row r="526" spans="9:9" ht="15.75" customHeight="1">
      <c r="I526" s="131"/>
    </row>
    <row r="527" spans="9:9" ht="15.75" customHeight="1">
      <c r="I527" s="131"/>
    </row>
    <row r="528" spans="9:9" ht="15.75" customHeight="1">
      <c r="I528" s="131"/>
    </row>
    <row r="529" spans="9:9" ht="15.75" customHeight="1">
      <c r="I529" s="131"/>
    </row>
    <row r="530" spans="9:9" ht="15.75" customHeight="1">
      <c r="I530" s="131"/>
    </row>
    <row r="531" spans="9:9" ht="15.75" customHeight="1">
      <c r="I531" s="131"/>
    </row>
    <row r="532" spans="9:9" ht="15.75" customHeight="1">
      <c r="I532" s="131"/>
    </row>
    <row r="533" spans="9:9" ht="15.75" customHeight="1">
      <c r="I533" s="131"/>
    </row>
    <row r="534" spans="9:9" ht="15.75" customHeight="1">
      <c r="I534" s="131"/>
    </row>
    <row r="535" spans="9:9" ht="15.75" customHeight="1">
      <c r="I535" s="131"/>
    </row>
    <row r="536" spans="9:9" ht="15.75" customHeight="1">
      <c r="I536" s="131"/>
    </row>
    <row r="537" spans="9:9" ht="15.75" customHeight="1">
      <c r="I537" s="131"/>
    </row>
    <row r="538" spans="9:9" ht="15.75" customHeight="1">
      <c r="I538" s="131"/>
    </row>
    <row r="539" spans="9:9" ht="15.75" customHeight="1">
      <c r="I539" s="131"/>
    </row>
    <row r="540" spans="9:9" ht="15.75" customHeight="1">
      <c r="I540" s="131"/>
    </row>
    <row r="541" spans="9:9" ht="15.75" customHeight="1">
      <c r="I541" s="131"/>
    </row>
    <row r="542" spans="9:9" ht="15.75" customHeight="1">
      <c r="I542" s="131"/>
    </row>
    <row r="543" spans="9:9" ht="15.75" customHeight="1">
      <c r="I543" s="131"/>
    </row>
    <row r="544" spans="9:9" ht="15.75" customHeight="1">
      <c r="I544" s="131"/>
    </row>
    <row r="545" spans="9:9" ht="15.75" customHeight="1">
      <c r="I545" s="131"/>
    </row>
    <row r="546" spans="9:9" ht="15.75" customHeight="1">
      <c r="I546" s="131"/>
    </row>
    <row r="547" spans="9:9" ht="15.75" customHeight="1">
      <c r="I547" s="131"/>
    </row>
    <row r="548" spans="9:9" ht="15.75" customHeight="1">
      <c r="I548" s="131"/>
    </row>
    <row r="549" spans="9:9" ht="15.75" customHeight="1">
      <c r="I549" s="131"/>
    </row>
    <row r="550" spans="9:9" ht="15.75" customHeight="1">
      <c r="I550" s="131"/>
    </row>
    <row r="551" spans="9:9" ht="15.75" customHeight="1">
      <c r="I551" s="131"/>
    </row>
    <row r="552" spans="9:9" ht="15.75" customHeight="1">
      <c r="I552" s="131"/>
    </row>
    <row r="553" spans="9:9" ht="15.75" customHeight="1">
      <c r="I553" s="131"/>
    </row>
    <row r="554" spans="9:9" ht="15.75" customHeight="1">
      <c r="I554" s="131"/>
    </row>
    <row r="555" spans="9:9" ht="15.75" customHeight="1">
      <c r="I555" s="131"/>
    </row>
    <row r="556" spans="9:9" ht="15.75" customHeight="1">
      <c r="I556" s="131"/>
    </row>
    <row r="557" spans="9:9" ht="15.75" customHeight="1">
      <c r="I557" s="131"/>
    </row>
    <row r="558" spans="9:9" ht="15.75" customHeight="1">
      <c r="I558" s="131"/>
    </row>
    <row r="559" spans="9:9" ht="15.75" customHeight="1">
      <c r="I559" s="131"/>
    </row>
    <row r="560" spans="9:9" ht="15.75" customHeight="1">
      <c r="I560" s="131"/>
    </row>
    <row r="561" spans="9:9" ht="15.75" customHeight="1">
      <c r="I561" s="131"/>
    </row>
    <row r="562" spans="9:9" ht="15.75" customHeight="1">
      <c r="I562" s="131"/>
    </row>
    <row r="563" spans="9:9" ht="15.75" customHeight="1">
      <c r="I563" s="131"/>
    </row>
    <row r="564" spans="9:9" ht="15.75" customHeight="1">
      <c r="I564" s="131"/>
    </row>
    <row r="565" spans="9:9" ht="15.75" customHeight="1">
      <c r="I565" s="131"/>
    </row>
    <row r="566" spans="9:9" ht="15.75" customHeight="1">
      <c r="I566" s="131"/>
    </row>
    <row r="567" spans="9:9" ht="15.75" customHeight="1">
      <c r="I567" s="131"/>
    </row>
    <row r="568" spans="9:9" ht="15.75" customHeight="1">
      <c r="I568" s="131"/>
    </row>
    <row r="569" spans="9:9" ht="15.75" customHeight="1">
      <c r="I569" s="131"/>
    </row>
    <row r="570" spans="9:9" ht="15.75" customHeight="1">
      <c r="I570" s="131"/>
    </row>
    <row r="571" spans="9:9" ht="15.75" customHeight="1">
      <c r="I571" s="131"/>
    </row>
    <row r="572" spans="9:9" ht="15.75" customHeight="1">
      <c r="I572" s="131"/>
    </row>
    <row r="573" spans="9:9" ht="15.75" customHeight="1">
      <c r="I573" s="131"/>
    </row>
    <row r="574" spans="9:9" ht="15.75" customHeight="1">
      <c r="I574" s="131"/>
    </row>
    <row r="575" spans="9:9" ht="15.75" customHeight="1">
      <c r="I575" s="131"/>
    </row>
    <row r="576" spans="9:9" ht="15.75" customHeight="1">
      <c r="I576" s="131"/>
    </row>
    <row r="577" spans="9:9" ht="15.75" customHeight="1">
      <c r="I577" s="131"/>
    </row>
    <row r="578" spans="9:9" ht="15.75" customHeight="1">
      <c r="I578" s="131"/>
    </row>
    <row r="579" spans="9:9" ht="15.75" customHeight="1">
      <c r="I579" s="131"/>
    </row>
    <row r="580" spans="9:9" ht="15.75" customHeight="1">
      <c r="I580" s="131"/>
    </row>
    <row r="581" spans="9:9" ht="15.75" customHeight="1">
      <c r="I581" s="131"/>
    </row>
    <row r="582" spans="9:9" ht="15.75" customHeight="1">
      <c r="I582" s="131"/>
    </row>
    <row r="583" spans="9:9" ht="15.75" customHeight="1">
      <c r="I583" s="131"/>
    </row>
    <row r="584" spans="9:9" ht="15.75" customHeight="1">
      <c r="I584" s="131"/>
    </row>
    <row r="585" spans="9:9" ht="15.75" customHeight="1">
      <c r="I585" s="131"/>
    </row>
    <row r="586" spans="9:9" ht="15.75" customHeight="1">
      <c r="I586" s="131"/>
    </row>
    <row r="587" spans="9:9" ht="15.75" customHeight="1">
      <c r="I587" s="131"/>
    </row>
    <row r="588" spans="9:9" ht="15.75" customHeight="1">
      <c r="I588" s="131"/>
    </row>
    <row r="589" spans="9:9" ht="15.75" customHeight="1">
      <c r="I589" s="131"/>
    </row>
    <row r="590" spans="9:9" ht="15.75" customHeight="1">
      <c r="I590" s="131"/>
    </row>
    <row r="591" spans="9:9" ht="15.75" customHeight="1">
      <c r="I591" s="131"/>
    </row>
    <row r="592" spans="9:9" ht="15.75" customHeight="1">
      <c r="I592" s="131"/>
    </row>
    <row r="593" spans="9:9" ht="15.75" customHeight="1">
      <c r="I593" s="131"/>
    </row>
    <row r="594" spans="9:9" ht="15.75" customHeight="1">
      <c r="I594" s="131"/>
    </row>
    <row r="595" spans="9:9" ht="15.75" customHeight="1">
      <c r="I595" s="131"/>
    </row>
    <row r="596" spans="9:9" ht="15.75" customHeight="1">
      <c r="I596" s="131"/>
    </row>
    <row r="597" spans="9:9" ht="15.75" customHeight="1">
      <c r="I597" s="131"/>
    </row>
    <row r="598" spans="9:9" ht="15.75" customHeight="1">
      <c r="I598" s="131"/>
    </row>
    <row r="599" spans="9:9" ht="15.75" customHeight="1">
      <c r="I599" s="131"/>
    </row>
    <row r="600" spans="9:9" ht="15.75" customHeight="1">
      <c r="I600" s="131"/>
    </row>
    <row r="601" spans="9:9" ht="15.75" customHeight="1">
      <c r="I601" s="131"/>
    </row>
    <row r="602" spans="9:9" ht="15.75" customHeight="1">
      <c r="I602" s="131"/>
    </row>
    <row r="603" spans="9:9" ht="15.75" customHeight="1">
      <c r="I603" s="131"/>
    </row>
    <row r="604" spans="9:9" ht="15.75" customHeight="1">
      <c r="I604" s="131"/>
    </row>
    <row r="605" spans="9:9" ht="15.75" customHeight="1">
      <c r="I605" s="131"/>
    </row>
    <row r="606" spans="9:9" ht="15.75" customHeight="1">
      <c r="I606" s="131"/>
    </row>
    <row r="607" spans="9:9" ht="15.75" customHeight="1">
      <c r="I607" s="131"/>
    </row>
    <row r="608" spans="9:9" ht="15.75" customHeight="1">
      <c r="I608" s="131"/>
    </row>
    <row r="609" spans="9:9" ht="15.75" customHeight="1">
      <c r="I609" s="131"/>
    </row>
    <row r="610" spans="9:9" ht="15.75" customHeight="1">
      <c r="I610" s="131"/>
    </row>
    <row r="611" spans="9:9" ht="15.75" customHeight="1">
      <c r="I611" s="131"/>
    </row>
    <row r="612" spans="9:9" ht="15.75" customHeight="1">
      <c r="I612" s="131"/>
    </row>
    <row r="613" spans="9:9" ht="15.75" customHeight="1">
      <c r="I613" s="131"/>
    </row>
    <row r="614" spans="9:9" ht="15.75" customHeight="1">
      <c r="I614" s="131"/>
    </row>
    <row r="615" spans="9:9" ht="15.75" customHeight="1">
      <c r="I615" s="131"/>
    </row>
    <row r="616" spans="9:9" ht="15.75" customHeight="1">
      <c r="I616" s="131"/>
    </row>
    <row r="617" spans="9:9" ht="15.75" customHeight="1">
      <c r="I617" s="131"/>
    </row>
    <row r="618" spans="9:9" ht="15.75" customHeight="1">
      <c r="I618" s="131"/>
    </row>
    <row r="619" spans="9:9" ht="15.75" customHeight="1">
      <c r="I619" s="131"/>
    </row>
    <row r="620" spans="9:9" ht="15.75" customHeight="1">
      <c r="I620" s="131"/>
    </row>
    <row r="621" spans="9:9" ht="15.75" customHeight="1">
      <c r="I621" s="131"/>
    </row>
    <row r="622" spans="9:9" ht="15.75" customHeight="1">
      <c r="I622" s="131"/>
    </row>
    <row r="623" spans="9:9" ht="15.75" customHeight="1">
      <c r="I623" s="131"/>
    </row>
    <row r="624" spans="9:9" ht="15.75" customHeight="1">
      <c r="I624" s="131"/>
    </row>
    <row r="625" spans="9:9" ht="15.75" customHeight="1">
      <c r="I625" s="131"/>
    </row>
    <row r="626" spans="9:9" ht="15.75" customHeight="1">
      <c r="I626" s="131"/>
    </row>
    <row r="627" spans="9:9" ht="15.75" customHeight="1">
      <c r="I627" s="131"/>
    </row>
    <row r="628" spans="9:9" ht="15.75" customHeight="1">
      <c r="I628" s="131"/>
    </row>
    <row r="629" spans="9:9" ht="15.75" customHeight="1">
      <c r="I629" s="131"/>
    </row>
    <row r="630" spans="9:9" ht="15.75" customHeight="1">
      <c r="I630" s="131"/>
    </row>
    <row r="631" spans="9:9" ht="15.75" customHeight="1">
      <c r="I631" s="131"/>
    </row>
    <row r="632" spans="9:9" ht="15.75" customHeight="1">
      <c r="I632" s="131"/>
    </row>
    <row r="633" spans="9:9" ht="15.75" customHeight="1">
      <c r="I633" s="131"/>
    </row>
    <row r="634" spans="9:9" ht="15.75" customHeight="1">
      <c r="I634" s="131"/>
    </row>
    <row r="635" spans="9:9" ht="15.75" customHeight="1">
      <c r="I635" s="131"/>
    </row>
    <row r="636" spans="9:9" ht="15.75" customHeight="1">
      <c r="I636" s="131"/>
    </row>
    <row r="637" spans="9:9" ht="15.75" customHeight="1">
      <c r="I637" s="131"/>
    </row>
    <row r="638" spans="9:9" ht="15.75" customHeight="1">
      <c r="I638" s="131"/>
    </row>
    <row r="639" spans="9:9" ht="15.75" customHeight="1">
      <c r="I639" s="131"/>
    </row>
    <row r="640" spans="9:9" ht="15.75" customHeight="1">
      <c r="I640" s="131"/>
    </row>
    <row r="641" spans="9:9" ht="15.75" customHeight="1">
      <c r="I641" s="131"/>
    </row>
    <row r="642" spans="9:9" ht="15.75" customHeight="1">
      <c r="I642" s="131"/>
    </row>
    <row r="643" spans="9:9" ht="15.75" customHeight="1">
      <c r="I643" s="131"/>
    </row>
    <row r="644" spans="9:9" ht="15.75" customHeight="1">
      <c r="I644" s="131"/>
    </row>
    <row r="645" spans="9:9" ht="15.75" customHeight="1">
      <c r="I645" s="131"/>
    </row>
    <row r="646" spans="9:9" ht="15.75" customHeight="1">
      <c r="I646" s="131"/>
    </row>
    <row r="647" spans="9:9" ht="15.75" customHeight="1">
      <c r="I647" s="131"/>
    </row>
    <row r="648" spans="9:9" ht="15.75" customHeight="1">
      <c r="I648" s="131"/>
    </row>
    <row r="649" spans="9:9" ht="15.75" customHeight="1">
      <c r="I649" s="131"/>
    </row>
    <row r="650" spans="9:9" ht="15.75" customHeight="1">
      <c r="I650" s="131"/>
    </row>
    <row r="651" spans="9:9" ht="15.75" customHeight="1">
      <c r="I651" s="131"/>
    </row>
    <row r="652" spans="9:9" ht="15.75" customHeight="1">
      <c r="I652" s="131"/>
    </row>
    <row r="653" spans="9:9" ht="15.75" customHeight="1">
      <c r="I653" s="131"/>
    </row>
    <row r="654" spans="9:9" ht="15.75" customHeight="1">
      <c r="I654" s="131"/>
    </row>
    <row r="655" spans="9:9" ht="15.75" customHeight="1">
      <c r="I655" s="131"/>
    </row>
    <row r="656" spans="9:9" ht="15.75" customHeight="1">
      <c r="I656" s="131"/>
    </row>
    <row r="657" spans="9:9" ht="15.75" customHeight="1">
      <c r="I657" s="131"/>
    </row>
    <row r="658" spans="9:9" ht="15.75" customHeight="1">
      <c r="I658" s="131"/>
    </row>
    <row r="659" spans="9:9" ht="15.75" customHeight="1">
      <c r="I659" s="131"/>
    </row>
    <row r="660" spans="9:9" ht="15.75" customHeight="1">
      <c r="I660" s="131"/>
    </row>
    <row r="661" spans="9:9" ht="15.75" customHeight="1">
      <c r="I661" s="131"/>
    </row>
    <row r="662" spans="9:9" ht="15.75" customHeight="1">
      <c r="I662" s="131"/>
    </row>
    <row r="663" spans="9:9" ht="15.75" customHeight="1">
      <c r="I663" s="131"/>
    </row>
    <row r="664" spans="9:9" ht="15.75" customHeight="1">
      <c r="I664" s="131"/>
    </row>
    <row r="665" spans="9:9" ht="15.75" customHeight="1">
      <c r="I665" s="131"/>
    </row>
    <row r="666" spans="9:9" ht="15.75" customHeight="1">
      <c r="I666" s="131"/>
    </row>
    <row r="667" spans="9:9" ht="15.75" customHeight="1">
      <c r="I667" s="131"/>
    </row>
    <row r="668" spans="9:9" ht="15.75" customHeight="1">
      <c r="I668" s="131"/>
    </row>
    <row r="669" spans="9:9" ht="15.75" customHeight="1">
      <c r="I669" s="131"/>
    </row>
    <row r="670" spans="9:9" ht="15.75" customHeight="1">
      <c r="I670" s="131"/>
    </row>
    <row r="671" spans="9:9" ht="15.75" customHeight="1">
      <c r="I671" s="131"/>
    </row>
    <row r="672" spans="9:9" ht="15.75" customHeight="1">
      <c r="I672" s="131"/>
    </row>
    <row r="673" spans="9:9" ht="15.75" customHeight="1">
      <c r="I673" s="131"/>
    </row>
    <row r="674" spans="9:9" ht="15.75" customHeight="1">
      <c r="I674" s="131"/>
    </row>
    <row r="675" spans="9:9" ht="15.75" customHeight="1">
      <c r="I675" s="131"/>
    </row>
    <row r="676" spans="9:9" ht="15.75" customHeight="1">
      <c r="I676" s="131"/>
    </row>
    <row r="677" spans="9:9" ht="15.75" customHeight="1">
      <c r="I677" s="131"/>
    </row>
    <row r="678" spans="9:9" ht="15.75" customHeight="1">
      <c r="I678" s="131"/>
    </row>
    <row r="679" spans="9:9" ht="15.75" customHeight="1">
      <c r="I679" s="131"/>
    </row>
    <row r="680" spans="9:9" ht="15.75" customHeight="1">
      <c r="I680" s="131"/>
    </row>
    <row r="681" spans="9:9" ht="15.75" customHeight="1">
      <c r="I681" s="131"/>
    </row>
    <row r="682" spans="9:9" ht="15.75" customHeight="1">
      <c r="I682" s="131"/>
    </row>
    <row r="683" spans="9:9" ht="15.75" customHeight="1">
      <c r="I683" s="131"/>
    </row>
    <row r="684" spans="9:9" ht="15.75" customHeight="1">
      <c r="I684" s="131"/>
    </row>
    <row r="685" spans="9:9" ht="15.75" customHeight="1">
      <c r="I685" s="131"/>
    </row>
    <row r="686" spans="9:9" ht="15.75" customHeight="1">
      <c r="I686" s="131"/>
    </row>
    <row r="687" spans="9:9" ht="15.75" customHeight="1">
      <c r="I687" s="131"/>
    </row>
    <row r="688" spans="9:9" ht="15.75" customHeight="1">
      <c r="I688" s="131"/>
    </row>
    <row r="689" spans="9:9" ht="15.75" customHeight="1">
      <c r="I689" s="131"/>
    </row>
    <row r="690" spans="9:9" ht="15.75" customHeight="1">
      <c r="I690" s="131"/>
    </row>
    <row r="691" spans="9:9" ht="15.75" customHeight="1">
      <c r="I691" s="131"/>
    </row>
    <row r="692" spans="9:9" ht="15.75" customHeight="1">
      <c r="I692" s="131"/>
    </row>
    <row r="693" spans="9:9" ht="15.75" customHeight="1">
      <c r="I693" s="131"/>
    </row>
    <row r="694" spans="9:9" ht="15.75" customHeight="1">
      <c r="I694" s="131"/>
    </row>
    <row r="695" spans="9:9" ht="15.75" customHeight="1">
      <c r="I695" s="131"/>
    </row>
    <row r="696" spans="9:9" ht="15.75" customHeight="1">
      <c r="I696" s="131"/>
    </row>
    <row r="697" spans="9:9" ht="15.75" customHeight="1">
      <c r="I697" s="131"/>
    </row>
    <row r="698" spans="9:9" ht="15.75" customHeight="1">
      <c r="I698" s="131"/>
    </row>
    <row r="699" spans="9:9" ht="15.75" customHeight="1">
      <c r="I699" s="131"/>
    </row>
    <row r="700" spans="9:9" ht="15.75" customHeight="1">
      <c r="I700" s="131"/>
    </row>
    <row r="701" spans="9:9" ht="15.75" customHeight="1">
      <c r="I701" s="131"/>
    </row>
    <row r="702" spans="9:9" ht="15.75" customHeight="1">
      <c r="I702" s="131"/>
    </row>
    <row r="703" spans="9:9" ht="15.75" customHeight="1">
      <c r="I703" s="131"/>
    </row>
    <row r="704" spans="9:9" ht="15.75" customHeight="1">
      <c r="I704" s="131"/>
    </row>
    <row r="705" spans="9:9" ht="15.75" customHeight="1">
      <c r="I705" s="131"/>
    </row>
    <row r="706" spans="9:9" ht="15.75" customHeight="1">
      <c r="I706" s="131"/>
    </row>
    <row r="707" spans="9:9" ht="15.75" customHeight="1">
      <c r="I707" s="131"/>
    </row>
    <row r="708" spans="9:9" ht="15.75" customHeight="1">
      <c r="I708" s="131"/>
    </row>
    <row r="709" spans="9:9" ht="15.75" customHeight="1">
      <c r="I709" s="131"/>
    </row>
    <row r="710" spans="9:9" ht="15.75" customHeight="1">
      <c r="I710" s="131"/>
    </row>
    <row r="711" spans="9:9" ht="15.75" customHeight="1">
      <c r="I711" s="131"/>
    </row>
    <row r="712" spans="9:9" ht="15.75" customHeight="1">
      <c r="I712" s="131"/>
    </row>
    <row r="713" spans="9:9" ht="15.75" customHeight="1">
      <c r="I713" s="131"/>
    </row>
    <row r="714" spans="9:9" ht="15.75" customHeight="1">
      <c r="I714" s="131"/>
    </row>
    <row r="715" spans="9:9" ht="15.75" customHeight="1">
      <c r="I715" s="131"/>
    </row>
    <row r="716" spans="9:9" ht="15.75" customHeight="1">
      <c r="I716" s="131"/>
    </row>
    <row r="717" spans="9:9" ht="15.75" customHeight="1">
      <c r="I717" s="131"/>
    </row>
    <row r="718" spans="9:9" ht="15.75" customHeight="1">
      <c r="I718" s="131"/>
    </row>
    <row r="719" spans="9:9" ht="15.75" customHeight="1">
      <c r="I719" s="131"/>
    </row>
    <row r="720" spans="9:9" ht="15.75" customHeight="1">
      <c r="I720" s="131"/>
    </row>
    <row r="721" spans="9:9" ht="15.75" customHeight="1">
      <c r="I721" s="131"/>
    </row>
    <row r="722" spans="9:9" ht="15.75" customHeight="1">
      <c r="I722" s="131"/>
    </row>
    <row r="723" spans="9:9" ht="15.75" customHeight="1">
      <c r="I723" s="131"/>
    </row>
    <row r="724" spans="9:9" ht="15.75" customHeight="1">
      <c r="I724" s="131"/>
    </row>
    <row r="725" spans="9:9" ht="15.75" customHeight="1">
      <c r="I725" s="131"/>
    </row>
    <row r="726" spans="9:9" ht="15.75" customHeight="1">
      <c r="I726" s="131"/>
    </row>
    <row r="727" spans="9:9" ht="15.75" customHeight="1">
      <c r="I727" s="131"/>
    </row>
    <row r="728" spans="9:9" ht="15.75" customHeight="1">
      <c r="I728" s="131"/>
    </row>
    <row r="729" spans="9:9" ht="15.75" customHeight="1">
      <c r="I729" s="131"/>
    </row>
    <row r="730" spans="9:9" ht="15.75" customHeight="1">
      <c r="I730" s="131"/>
    </row>
    <row r="731" spans="9:9" ht="15.75" customHeight="1">
      <c r="I731" s="131"/>
    </row>
    <row r="732" spans="9:9" ht="15.75" customHeight="1">
      <c r="I732" s="131"/>
    </row>
    <row r="733" spans="9:9" ht="15.75" customHeight="1">
      <c r="I733" s="131"/>
    </row>
    <row r="734" spans="9:9" ht="15.75" customHeight="1">
      <c r="I734" s="131"/>
    </row>
    <row r="735" spans="9:9" ht="15.75" customHeight="1">
      <c r="I735" s="131"/>
    </row>
    <row r="736" spans="9:9" ht="15.75" customHeight="1">
      <c r="I736" s="131"/>
    </row>
    <row r="737" spans="9:9" ht="15.75" customHeight="1">
      <c r="I737" s="131"/>
    </row>
    <row r="738" spans="9:9" ht="15.75" customHeight="1">
      <c r="I738" s="131"/>
    </row>
    <row r="739" spans="9:9" ht="15.75" customHeight="1">
      <c r="I739" s="131"/>
    </row>
    <row r="740" spans="9:9" ht="15.75" customHeight="1">
      <c r="I740" s="131"/>
    </row>
    <row r="741" spans="9:9" ht="15.75" customHeight="1">
      <c r="I741" s="131"/>
    </row>
    <row r="742" spans="9:9" ht="15.75" customHeight="1">
      <c r="I742" s="131"/>
    </row>
    <row r="743" spans="9:9" ht="15.75" customHeight="1">
      <c r="I743" s="131"/>
    </row>
    <row r="744" spans="9:9" ht="15.75" customHeight="1">
      <c r="I744" s="131"/>
    </row>
    <row r="745" spans="9:9" ht="15.75" customHeight="1">
      <c r="I745" s="131"/>
    </row>
    <row r="746" spans="9:9" ht="15.75" customHeight="1">
      <c r="I746" s="131"/>
    </row>
    <row r="747" spans="9:9" ht="15.75" customHeight="1">
      <c r="I747" s="131"/>
    </row>
    <row r="748" spans="9:9" ht="15.75" customHeight="1">
      <c r="I748" s="131"/>
    </row>
    <row r="749" spans="9:9" ht="15.75" customHeight="1">
      <c r="I749" s="131"/>
    </row>
    <row r="750" spans="9:9" ht="15.75" customHeight="1">
      <c r="I750" s="131"/>
    </row>
    <row r="751" spans="9:9" ht="15.75" customHeight="1">
      <c r="I751" s="131"/>
    </row>
    <row r="752" spans="9:9" ht="15.75" customHeight="1">
      <c r="I752" s="131"/>
    </row>
    <row r="753" spans="9:9" ht="15.75" customHeight="1">
      <c r="I753" s="131"/>
    </row>
    <row r="754" spans="9:9" ht="15.75" customHeight="1">
      <c r="I754" s="131"/>
    </row>
    <row r="755" spans="9:9" ht="15.75" customHeight="1">
      <c r="I755" s="131"/>
    </row>
    <row r="756" spans="9:9" ht="15.75" customHeight="1">
      <c r="I756" s="131"/>
    </row>
    <row r="757" spans="9:9" ht="15.75" customHeight="1">
      <c r="I757" s="131"/>
    </row>
    <row r="758" spans="9:9" ht="15.75" customHeight="1">
      <c r="I758" s="131"/>
    </row>
    <row r="759" spans="9:9" ht="15.75" customHeight="1">
      <c r="I759" s="131"/>
    </row>
    <row r="760" spans="9:9" ht="15.75" customHeight="1">
      <c r="I760" s="131"/>
    </row>
    <row r="761" spans="9:9" ht="15.75" customHeight="1">
      <c r="I761" s="131"/>
    </row>
    <row r="762" spans="9:9" ht="15.75" customHeight="1">
      <c r="I762" s="131"/>
    </row>
    <row r="763" spans="9:9" ht="15.75" customHeight="1">
      <c r="I763" s="131"/>
    </row>
    <row r="764" spans="9:9" ht="15.75" customHeight="1">
      <c r="I764" s="131"/>
    </row>
    <row r="765" spans="9:9" ht="15.75" customHeight="1">
      <c r="I765" s="131"/>
    </row>
    <row r="766" spans="9:9" ht="15.75" customHeight="1">
      <c r="I766" s="131"/>
    </row>
    <row r="767" spans="9:9" ht="15.75" customHeight="1">
      <c r="I767" s="131"/>
    </row>
    <row r="768" spans="9:9" ht="15.75" customHeight="1">
      <c r="I768" s="131"/>
    </row>
    <row r="769" spans="9:9" ht="15.75" customHeight="1">
      <c r="I769" s="131"/>
    </row>
    <row r="770" spans="9:9" ht="15.75" customHeight="1">
      <c r="I770" s="131"/>
    </row>
    <row r="771" spans="9:9" ht="15.75" customHeight="1">
      <c r="I771" s="131"/>
    </row>
    <row r="772" spans="9:9" ht="15.75" customHeight="1">
      <c r="I772" s="131"/>
    </row>
    <row r="773" spans="9:9" ht="15.75" customHeight="1">
      <c r="I773" s="131"/>
    </row>
    <row r="774" spans="9:9" ht="15.75" customHeight="1">
      <c r="I774" s="131"/>
    </row>
    <row r="775" spans="9:9" ht="15.75" customHeight="1">
      <c r="I775" s="131"/>
    </row>
    <row r="776" spans="9:9" ht="15.75" customHeight="1">
      <c r="I776" s="131"/>
    </row>
    <row r="777" spans="9:9" ht="15.75" customHeight="1">
      <c r="I777" s="131"/>
    </row>
    <row r="778" spans="9:9" ht="15.75" customHeight="1">
      <c r="I778" s="131"/>
    </row>
    <row r="779" spans="9:9" ht="15.75" customHeight="1">
      <c r="I779" s="131"/>
    </row>
    <row r="780" spans="9:9" ht="15.75" customHeight="1">
      <c r="I780" s="131"/>
    </row>
    <row r="781" spans="9:9" ht="15.75" customHeight="1">
      <c r="I781" s="131"/>
    </row>
    <row r="782" spans="9:9" ht="15.75" customHeight="1">
      <c r="I782" s="131"/>
    </row>
    <row r="783" spans="9:9" ht="15.75" customHeight="1">
      <c r="I783" s="131"/>
    </row>
    <row r="784" spans="9:9" ht="15.75" customHeight="1">
      <c r="I784" s="131"/>
    </row>
    <row r="785" spans="9:9" ht="15.75" customHeight="1">
      <c r="I785" s="131"/>
    </row>
    <row r="786" spans="9:9" ht="15.75" customHeight="1">
      <c r="I786" s="131"/>
    </row>
    <row r="787" spans="9:9" ht="15.75" customHeight="1">
      <c r="I787" s="131"/>
    </row>
    <row r="788" spans="9:9" ht="15.75" customHeight="1">
      <c r="I788" s="131"/>
    </row>
    <row r="789" spans="9:9" ht="15.75" customHeight="1">
      <c r="I789" s="131"/>
    </row>
    <row r="790" spans="9:9" ht="15.75" customHeight="1">
      <c r="I790" s="131"/>
    </row>
    <row r="791" spans="9:9" ht="15.75" customHeight="1">
      <c r="I791" s="131"/>
    </row>
    <row r="792" spans="9:9" ht="15.75" customHeight="1">
      <c r="I792" s="131"/>
    </row>
    <row r="793" spans="9:9" ht="15.75" customHeight="1">
      <c r="I793" s="131"/>
    </row>
    <row r="794" spans="9:9" ht="15.75" customHeight="1">
      <c r="I794" s="131"/>
    </row>
    <row r="795" spans="9:9" ht="15.75" customHeight="1">
      <c r="I795" s="131"/>
    </row>
    <row r="796" spans="9:9" ht="15.75" customHeight="1">
      <c r="I796" s="131"/>
    </row>
    <row r="797" spans="9:9" ht="15.75" customHeight="1">
      <c r="I797" s="131"/>
    </row>
    <row r="798" spans="9:9" ht="15.75" customHeight="1">
      <c r="I798" s="131"/>
    </row>
    <row r="799" spans="9:9" ht="15.75" customHeight="1">
      <c r="I799" s="131"/>
    </row>
    <row r="800" spans="9:9" ht="15.75" customHeight="1">
      <c r="I800" s="131"/>
    </row>
    <row r="801" spans="9:9" ht="15.75" customHeight="1">
      <c r="I801" s="131"/>
    </row>
    <row r="802" spans="9:9" ht="15.75" customHeight="1">
      <c r="I802" s="131"/>
    </row>
    <row r="803" spans="9:9" ht="15.75" customHeight="1">
      <c r="I803" s="131"/>
    </row>
    <row r="804" spans="9:9" ht="15.75" customHeight="1">
      <c r="I804" s="131"/>
    </row>
    <row r="805" spans="9:9" ht="15.75" customHeight="1">
      <c r="I805" s="131"/>
    </row>
    <row r="806" spans="9:9" ht="15.75" customHeight="1">
      <c r="I806" s="131"/>
    </row>
    <row r="807" spans="9:9" ht="15.75" customHeight="1">
      <c r="I807" s="131"/>
    </row>
    <row r="808" spans="9:9" ht="15.75" customHeight="1">
      <c r="I808" s="131"/>
    </row>
    <row r="809" spans="9:9" ht="15.75" customHeight="1">
      <c r="I809" s="131"/>
    </row>
    <row r="810" spans="9:9" ht="15.75" customHeight="1">
      <c r="I810" s="131"/>
    </row>
    <row r="811" spans="9:9" ht="15.75" customHeight="1">
      <c r="I811" s="131"/>
    </row>
    <row r="812" spans="9:9" ht="15.75" customHeight="1">
      <c r="I812" s="131"/>
    </row>
    <row r="813" spans="9:9" ht="15.75" customHeight="1">
      <c r="I813" s="131"/>
    </row>
    <row r="814" spans="9:9" ht="15.75" customHeight="1">
      <c r="I814" s="131"/>
    </row>
    <row r="815" spans="9:9" ht="15.75" customHeight="1">
      <c r="I815" s="131"/>
    </row>
    <row r="816" spans="9:9" ht="15.75" customHeight="1">
      <c r="I816" s="131"/>
    </row>
    <row r="817" spans="9:9" ht="15.75" customHeight="1">
      <c r="I817" s="131"/>
    </row>
    <row r="818" spans="9:9" ht="15.75" customHeight="1">
      <c r="I818" s="131"/>
    </row>
    <row r="819" spans="9:9" ht="15.75" customHeight="1">
      <c r="I819" s="131"/>
    </row>
    <row r="820" spans="9:9" ht="15.75" customHeight="1">
      <c r="I820" s="131"/>
    </row>
    <row r="821" spans="9:9" ht="15.75" customHeight="1">
      <c r="I821" s="131"/>
    </row>
    <row r="822" spans="9:9" ht="15.75" customHeight="1">
      <c r="I822" s="131"/>
    </row>
    <row r="823" spans="9:9" ht="15.75" customHeight="1">
      <c r="I823" s="131"/>
    </row>
    <row r="824" spans="9:9" ht="15.75" customHeight="1">
      <c r="I824" s="131"/>
    </row>
    <row r="825" spans="9:9" ht="15.75" customHeight="1">
      <c r="I825" s="131"/>
    </row>
    <row r="826" spans="9:9" ht="15.75" customHeight="1">
      <c r="I826" s="131"/>
    </row>
    <row r="827" spans="9:9" ht="15.75" customHeight="1">
      <c r="I827" s="131"/>
    </row>
    <row r="828" spans="9:9" ht="15.75" customHeight="1">
      <c r="I828" s="131"/>
    </row>
    <row r="829" spans="9:9" ht="15.75" customHeight="1">
      <c r="I829" s="131"/>
    </row>
    <row r="830" spans="9:9" ht="15.75" customHeight="1">
      <c r="I830" s="131"/>
    </row>
    <row r="831" spans="9:9" ht="15.75" customHeight="1">
      <c r="I831" s="131"/>
    </row>
    <row r="832" spans="9:9" ht="15.75" customHeight="1">
      <c r="I832" s="131"/>
    </row>
    <row r="833" spans="9:9" ht="15.75" customHeight="1">
      <c r="I833" s="131"/>
    </row>
    <row r="834" spans="9:9" ht="15.75" customHeight="1">
      <c r="I834" s="131"/>
    </row>
    <row r="835" spans="9:9" ht="15.75" customHeight="1">
      <c r="I835" s="131"/>
    </row>
    <row r="836" spans="9:9" ht="15.75" customHeight="1">
      <c r="I836" s="131"/>
    </row>
    <row r="837" spans="9:9" ht="15.75" customHeight="1">
      <c r="I837" s="131"/>
    </row>
    <row r="838" spans="9:9" ht="15.75" customHeight="1">
      <c r="I838" s="131"/>
    </row>
    <row r="839" spans="9:9" ht="15.75" customHeight="1">
      <c r="I839" s="131"/>
    </row>
    <row r="840" spans="9:9" ht="15.75" customHeight="1">
      <c r="I840" s="131"/>
    </row>
    <row r="841" spans="9:9" ht="15.75" customHeight="1">
      <c r="I841" s="131"/>
    </row>
    <row r="842" spans="9:9" ht="15.75" customHeight="1">
      <c r="I842" s="131"/>
    </row>
    <row r="843" spans="9:9" ht="15.75" customHeight="1">
      <c r="I843" s="131"/>
    </row>
    <row r="844" spans="9:9" ht="15.75" customHeight="1">
      <c r="I844" s="131"/>
    </row>
    <row r="845" spans="9:9" ht="15.75" customHeight="1">
      <c r="I845" s="131"/>
    </row>
    <row r="846" spans="9:9" ht="15.75" customHeight="1">
      <c r="I846" s="131"/>
    </row>
    <row r="847" spans="9:9" ht="15.75" customHeight="1">
      <c r="I847" s="131"/>
    </row>
    <row r="848" spans="9:9" ht="15.75" customHeight="1">
      <c r="I848" s="131"/>
    </row>
    <row r="849" spans="9:9" ht="15.75" customHeight="1">
      <c r="I849" s="131"/>
    </row>
    <row r="850" spans="9:9" ht="15.75" customHeight="1">
      <c r="I850" s="131"/>
    </row>
    <row r="851" spans="9:9" ht="15.75" customHeight="1">
      <c r="I851" s="131"/>
    </row>
    <row r="852" spans="9:9" ht="15.75" customHeight="1">
      <c r="I852" s="131"/>
    </row>
    <row r="853" spans="9:9" ht="15.75" customHeight="1">
      <c r="I853" s="131"/>
    </row>
    <row r="854" spans="9:9" ht="15.75" customHeight="1">
      <c r="I854" s="131"/>
    </row>
    <row r="855" spans="9:9" ht="15.75" customHeight="1">
      <c r="I855" s="131"/>
    </row>
    <row r="856" spans="9:9" ht="15.75" customHeight="1">
      <c r="I856" s="131"/>
    </row>
    <row r="857" spans="9:9" ht="15.75" customHeight="1">
      <c r="I857" s="131"/>
    </row>
    <row r="858" spans="9:9" ht="15.75" customHeight="1">
      <c r="I858" s="131"/>
    </row>
    <row r="859" spans="9:9" ht="15.75" customHeight="1">
      <c r="I859" s="131"/>
    </row>
    <row r="860" spans="9:9" ht="15.75" customHeight="1">
      <c r="I860" s="131"/>
    </row>
    <row r="861" spans="9:9" ht="15.75" customHeight="1">
      <c r="I861" s="131"/>
    </row>
    <row r="862" spans="9:9" ht="15.75" customHeight="1">
      <c r="I862" s="131"/>
    </row>
    <row r="863" spans="9:9" ht="15.75" customHeight="1">
      <c r="I863" s="131"/>
    </row>
    <row r="864" spans="9:9" ht="15.75" customHeight="1">
      <c r="I864" s="131"/>
    </row>
    <row r="865" spans="9:9" ht="15.75" customHeight="1">
      <c r="I865" s="131"/>
    </row>
    <row r="866" spans="9:9" ht="15.75" customHeight="1">
      <c r="I866" s="131"/>
    </row>
    <row r="867" spans="9:9" ht="15.75" customHeight="1">
      <c r="I867" s="131"/>
    </row>
    <row r="868" spans="9:9" ht="15.75" customHeight="1">
      <c r="I868" s="131"/>
    </row>
    <row r="869" spans="9:9" ht="15.75" customHeight="1">
      <c r="I869" s="131"/>
    </row>
    <row r="870" spans="9:9" ht="15.75" customHeight="1">
      <c r="I870" s="131"/>
    </row>
    <row r="871" spans="9:9" ht="15.75" customHeight="1">
      <c r="I871" s="131"/>
    </row>
    <row r="872" spans="9:9" ht="15.75" customHeight="1">
      <c r="I872" s="131"/>
    </row>
    <row r="873" spans="9:9" ht="15.75" customHeight="1">
      <c r="I873" s="131"/>
    </row>
    <row r="874" spans="9:9" ht="15.75" customHeight="1">
      <c r="I874" s="131"/>
    </row>
    <row r="875" spans="9:9" ht="15.75" customHeight="1">
      <c r="I875" s="131"/>
    </row>
    <row r="876" spans="9:9" ht="15.75" customHeight="1">
      <c r="I876" s="131"/>
    </row>
    <row r="877" spans="9:9" ht="15.75" customHeight="1">
      <c r="I877" s="131"/>
    </row>
    <row r="878" spans="9:9" ht="15.75" customHeight="1">
      <c r="I878" s="131"/>
    </row>
    <row r="879" spans="9:9" ht="15.75" customHeight="1">
      <c r="I879" s="131"/>
    </row>
    <row r="880" spans="9:9" ht="15.75" customHeight="1">
      <c r="I880" s="131"/>
    </row>
    <row r="881" spans="9:9" ht="15.75" customHeight="1">
      <c r="I881" s="131"/>
    </row>
    <row r="882" spans="9:9" ht="15.75" customHeight="1">
      <c r="I882" s="131"/>
    </row>
    <row r="883" spans="9:9" ht="15.75" customHeight="1">
      <c r="I883" s="131"/>
    </row>
    <row r="884" spans="9:9" ht="15.75" customHeight="1">
      <c r="I884" s="131"/>
    </row>
    <row r="885" spans="9:9" ht="15.75" customHeight="1">
      <c r="I885" s="131"/>
    </row>
    <row r="886" spans="9:9" ht="15.75" customHeight="1">
      <c r="I886" s="131"/>
    </row>
    <row r="887" spans="9:9" ht="15.75" customHeight="1">
      <c r="I887" s="131"/>
    </row>
    <row r="888" spans="9:9" ht="15.75" customHeight="1">
      <c r="I888" s="131"/>
    </row>
    <row r="889" spans="9:9" ht="15.75" customHeight="1">
      <c r="I889" s="131"/>
    </row>
    <row r="890" spans="9:9" ht="15.75" customHeight="1">
      <c r="I890" s="131"/>
    </row>
    <row r="891" spans="9:9" ht="15.75" customHeight="1">
      <c r="I891" s="131"/>
    </row>
    <row r="892" spans="9:9" ht="15.75" customHeight="1">
      <c r="I892" s="131"/>
    </row>
    <row r="893" spans="9:9" ht="15.75" customHeight="1">
      <c r="I893" s="131"/>
    </row>
    <row r="894" spans="9:9" ht="15.75" customHeight="1">
      <c r="I894" s="131"/>
    </row>
    <row r="895" spans="9:9" ht="15.75" customHeight="1">
      <c r="I895" s="131"/>
    </row>
    <row r="896" spans="9:9" ht="15.75" customHeight="1">
      <c r="I896" s="131"/>
    </row>
    <row r="897" spans="9:9" ht="15.75" customHeight="1">
      <c r="I897" s="131"/>
    </row>
    <row r="898" spans="9:9" ht="15.75" customHeight="1">
      <c r="I898" s="131"/>
    </row>
    <row r="899" spans="9:9" ht="15.75" customHeight="1">
      <c r="I899" s="131"/>
    </row>
    <row r="900" spans="9:9" ht="15.75" customHeight="1">
      <c r="I900" s="131"/>
    </row>
    <row r="901" spans="9:9" ht="15.75" customHeight="1">
      <c r="I901" s="131"/>
    </row>
    <row r="902" spans="9:9" ht="15.75" customHeight="1">
      <c r="I902" s="131"/>
    </row>
    <row r="903" spans="9:9" ht="15.75" customHeight="1">
      <c r="I903" s="131"/>
    </row>
    <row r="904" spans="9:9" ht="15.75" customHeight="1">
      <c r="I904" s="131"/>
    </row>
    <row r="905" spans="9:9" ht="15.75" customHeight="1">
      <c r="I905" s="131"/>
    </row>
    <row r="906" spans="9:9" ht="15.75" customHeight="1">
      <c r="I906" s="131"/>
    </row>
    <row r="907" spans="9:9" ht="15.75" customHeight="1">
      <c r="I907" s="131"/>
    </row>
    <row r="908" spans="9:9" ht="15.75" customHeight="1">
      <c r="I908" s="131"/>
    </row>
    <row r="909" spans="9:9" ht="15.75" customHeight="1">
      <c r="I909" s="131"/>
    </row>
    <row r="910" spans="9:9" ht="15.75" customHeight="1">
      <c r="I910" s="131"/>
    </row>
    <row r="911" spans="9:9" ht="15.75" customHeight="1">
      <c r="I911" s="131"/>
    </row>
    <row r="912" spans="9:9" ht="15.75" customHeight="1">
      <c r="I912" s="131"/>
    </row>
    <row r="913" spans="9:9" ht="15.75" customHeight="1">
      <c r="I913" s="131"/>
    </row>
    <row r="914" spans="9:9" ht="15.75" customHeight="1">
      <c r="I914" s="131"/>
    </row>
    <row r="915" spans="9:9" ht="15.75" customHeight="1">
      <c r="I915" s="131"/>
    </row>
    <row r="916" spans="9:9" ht="15.75" customHeight="1">
      <c r="I916" s="131"/>
    </row>
    <row r="917" spans="9:9" ht="15.75" customHeight="1">
      <c r="I917" s="131"/>
    </row>
    <row r="918" spans="9:9" ht="15.75" customHeight="1">
      <c r="I918" s="131"/>
    </row>
    <row r="919" spans="9:9" ht="15.75" customHeight="1">
      <c r="I919" s="131"/>
    </row>
    <row r="920" spans="9:9" ht="15.75" customHeight="1">
      <c r="I920" s="131"/>
    </row>
    <row r="921" spans="9:9" ht="15.75" customHeight="1">
      <c r="I921" s="131"/>
    </row>
    <row r="922" spans="9:9" ht="15.75" customHeight="1">
      <c r="I922" s="131"/>
    </row>
    <row r="923" spans="9:9" ht="15.75" customHeight="1">
      <c r="I923" s="131"/>
    </row>
    <row r="924" spans="9:9" ht="15.75" customHeight="1">
      <c r="I924" s="131"/>
    </row>
    <row r="925" spans="9:9" ht="15.75" customHeight="1">
      <c r="I925" s="131"/>
    </row>
    <row r="926" spans="9:9" ht="15.75" customHeight="1">
      <c r="I926" s="131"/>
    </row>
    <row r="927" spans="9:9" ht="15.75" customHeight="1">
      <c r="I927" s="131"/>
    </row>
    <row r="928" spans="9:9" ht="15.75" customHeight="1">
      <c r="I928" s="131"/>
    </row>
    <row r="929" spans="9:9" ht="15.75" customHeight="1">
      <c r="I929" s="131"/>
    </row>
    <row r="930" spans="9:9" ht="15.75" customHeight="1">
      <c r="I930" s="131"/>
    </row>
    <row r="931" spans="9:9" ht="15.75" customHeight="1">
      <c r="I931" s="131"/>
    </row>
    <row r="932" spans="9:9" ht="15.75" customHeight="1">
      <c r="I932" s="131"/>
    </row>
    <row r="933" spans="9:9" ht="15.75" customHeight="1">
      <c r="I933" s="131"/>
    </row>
    <row r="934" spans="9:9" ht="15.75" customHeight="1">
      <c r="I934" s="131"/>
    </row>
    <row r="935" spans="9:9" ht="15.75" customHeight="1">
      <c r="I935" s="131"/>
    </row>
    <row r="936" spans="9:9" ht="15.75" customHeight="1">
      <c r="I936" s="131"/>
    </row>
    <row r="937" spans="9:9" ht="15.75" customHeight="1">
      <c r="I937" s="131"/>
    </row>
    <row r="938" spans="9:9" ht="15.75" customHeight="1">
      <c r="I938" s="131"/>
    </row>
    <row r="939" spans="9:9" ht="15.75" customHeight="1">
      <c r="I939" s="131"/>
    </row>
    <row r="940" spans="9:9" ht="15.75" customHeight="1">
      <c r="I940" s="131"/>
    </row>
    <row r="941" spans="9:9" ht="15.75" customHeight="1">
      <c r="I941" s="131"/>
    </row>
    <row r="942" spans="9:9" ht="15.75" customHeight="1">
      <c r="I942" s="131"/>
    </row>
    <row r="943" spans="9:9" ht="15.75" customHeight="1">
      <c r="I943" s="131"/>
    </row>
    <row r="944" spans="9:9" ht="15.75" customHeight="1">
      <c r="I944" s="131"/>
    </row>
    <row r="945" spans="9:9" ht="15.75" customHeight="1">
      <c r="I945" s="131"/>
    </row>
    <row r="946" spans="9:9" ht="15.75" customHeight="1">
      <c r="I946" s="131"/>
    </row>
    <row r="947" spans="9:9" ht="15.75" customHeight="1">
      <c r="I947" s="131"/>
    </row>
    <row r="948" spans="9:9" ht="15.75" customHeight="1">
      <c r="I948" s="131"/>
    </row>
    <row r="949" spans="9:9" ht="15.75" customHeight="1">
      <c r="I949" s="131"/>
    </row>
    <row r="950" spans="9:9" ht="15.75" customHeight="1">
      <c r="I950" s="131"/>
    </row>
    <row r="951" spans="9:9" ht="15.75" customHeight="1">
      <c r="I951" s="131"/>
    </row>
    <row r="952" spans="9:9" ht="15.75" customHeight="1">
      <c r="I952" s="131"/>
    </row>
    <row r="953" spans="9:9" ht="15.75" customHeight="1">
      <c r="I953" s="131"/>
    </row>
    <row r="954" spans="9:9" ht="15.75" customHeight="1">
      <c r="I954" s="131"/>
    </row>
    <row r="955" spans="9:9" ht="15.75" customHeight="1">
      <c r="I955" s="131"/>
    </row>
    <row r="956" spans="9:9" ht="15.75" customHeight="1">
      <c r="I956" s="131"/>
    </row>
    <row r="957" spans="9:9" ht="15.75" customHeight="1">
      <c r="I957" s="131"/>
    </row>
    <row r="958" spans="9:9" ht="15.75" customHeight="1">
      <c r="I958" s="131"/>
    </row>
    <row r="959" spans="9:9" ht="15.75" customHeight="1">
      <c r="I959" s="131"/>
    </row>
    <row r="960" spans="9:9" ht="15.75" customHeight="1">
      <c r="I960" s="131"/>
    </row>
    <row r="961" spans="9:9" ht="15.75" customHeight="1">
      <c r="I961" s="131"/>
    </row>
    <row r="962" spans="9:9" ht="15.75" customHeight="1">
      <c r="I962" s="131"/>
    </row>
    <row r="963" spans="9:9" ht="15.75" customHeight="1">
      <c r="I963" s="131"/>
    </row>
    <row r="964" spans="9:9" ht="15.75" customHeight="1">
      <c r="I964" s="131"/>
    </row>
    <row r="965" spans="9:9" ht="15.75" customHeight="1">
      <c r="I965" s="131"/>
    </row>
    <row r="966" spans="9:9" ht="15.75" customHeight="1">
      <c r="I966" s="131"/>
    </row>
    <row r="967" spans="9:9" ht="15.75" customHeight="1">
      <c r="I967" s="131"/>
    </row>
    <row r="968" spans="9:9" ht="15.75" customHeight="1">
      <c r="I968" s="131"/>
    </row>
    <row r="969" spans="9:9" ht="15.75" customHeight="1">
      <c r="I969" s="131"/>
    </row>
    <row r="970" spans="9:9" ht="15.75" customHeight="1">
      <c r="I970" s="131"/>
    </row>
    <row r="971" spans="9:9" ht="15.75" customHeight="1">
      <c r="I971" s="131"/>
    </row>
    <row r="972" spans="9:9" ht="15.75" customHeight="1">
      <c r="I972" s="131"/>
    </row>
    <row r="973" spans="9:9" ht="15.75" customHeight="1">
      <c r="I973" s="131"/>
    </row>
    <row r="974" spans="9:9" ht="15.75" customHeight="1">
      <c r="I974" s="131"/>
    </row>
    <row r="975" spans="9:9" ht="15.75" customHeight="1">
      <c r="I975" s="131"/>
    </row>
    <row r="976" spans="9:9" ht="15.75" customHeight="1">
      <c r="I976" s="131"/>
    </row>
    <row r="977" spans="9:9" ht="15.75" customHeight="1">
      <c r="I977" s="131"/>
    </row>
    <row r="978" spans="9:9" ht="15.75" customHeight="1">
      <c r="I978" s="131"/>
    </row>
    <row r="979" spans="9:9" ht="15.75" customHeight="1">
      <c r="I979" s="131"/>
    </row>
    <row r="980" spans="9:9" ht="15.75" customHeight="1">
      <c r="I980" s="131"/>
    </row>
    <row r="981" spans="9:9" ht="15.75" customHeight="1">
      <c r="I981" s="131"/>
    </row>
    <row r="982" spans="9:9" ht="15.75" customHeight="1">
      <c r="I982" s="131"/>
    </row>
    <row r="983" spans="9:9" ht="15.75" customHeight="1">
      <c r="I983" s="131"/>
    </row>
    <row r="984" spans="9:9" ht="15.75" customHeight="1">
      <c r="I984" s="131"/>
    </row>
    <row r="985" spans="9:9" ht="15.75" customHeight="1">
      <c r="I985" s="131"/>
    </row>
    <row r="986" spans="9:9" ht="15.75" customHeight="1">
      <c r="I986" s="131"/>
    </row>
    <row r="987" spans="9:9" ht="15.75" customHeight="1">
      <c r="I987" s="131"/>
    </row>
    <row r="988" spans="9:9" ht="15.75" customHeight="1">
      <c r="I988" s="131"/>
    </row>
    <row r="989" spans="9:9" ht="15.75" customHeight="1">
      <c r="I989" s="131"/>
    </row>
    <row r="990" spans="9:9" ht="15.75" customHeight="1">
      <c r="I990" s="131"/>
    </row>
    <row r="991" spans="9:9" ht="15.75" customHeight="1">
      <c r="I991" s="131"/>
    </row>
    <row r="992" spans="9:9" ht="15.75" customHeight="1">
      <c r="I992" s="131"/>
    </row>
    <row r="993" spans="9:9" ht="15.75" customHeight="1">
      <c r="I993" s="131"/>
    </row>
    <row r="994" spans="9:9" ht="15.75" customHeight="1">
      <c r="I994" s="131"/>
    </row>
    <row r="995" spans="9:9" ht="15.75" customHeight="1">
      <c r="I995" s="131"/>
    </row>
    <row r="996" spans="9:9" ht="15.75" customHeight="1">
      <c r="I996" s="131"/>
    </row>
    <row r="997" spans="9:9" ht="15.75" customHeight="1">
      <c r="I997" s="131"/>
    </row>
    <row r="998" spans="9:9" ht="15.75" customHeight="1">
      <c r="I998" s="131"/>
    </row>
    <row r="999" spans="9:9" ht="15.75" customHeight="1">
      <c r="I999" s="131"/>
    </row>
    <row r="1000" spans="9:9" ht="15.75" customHeight="1">
      <c r="I1000" s="131"/>
    </row>
  </sheetData>
  <mergeCells count="18">
    <mergeCell ref="B10:B12"/>
    <mergeCell ref="C10:C12"/>
    <mergeCell ref="A1:J1"/>
    <mergeCell ref="A2:J2"/>
    <mergeCell ref="A3:J3"/>
    <mergeCell ref="A4:J4"/>
    <mergeCell ref="A6:B6"/>
    <mergeCell ref="A7:B7"/>
    <mergeCell ref="A10:A12"/>
    <mergeCell ref="H11:H12"/>
    <mergeCell ref="I11:I12"/>
    <mergeCell ref="D10:I10"/>
    <mergeCell ref="J10:J12"/>
    <mergeCell ref="K10:K12"/>
    <mergeCell ref="L10:L12"/>
    <mergeCell ref="M10:M12"/>
    <mergeCell ref="D11:E11"/>
    <mergeCell ref="F11:G11"/>
  </mergeCells>
  <hyperlinks>
    <hyperlink ref="C7" r:id="rId1" xr:uid="{00000000-0004-0000-0400-000000000000}"/>
  </hyperlink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V1000"/>
  <sheetViews>
    <sheetView workbookViewId="0"/>
  </sheetViews>
  <sheetFormatPr defaultColWidth="12.625" defaultRowHeight="15" customHeight="1"/>
  <cols>
    <col min="1" max="1" width="7.625" customWidth="1"/>
    <col min="2" max="2" width="12.5" customWidth="1"/>
    <col min="3" max="3" width="33.875" customWidth="1"/>
    <col min="4" max="4" width="7.375" customWidth="1"/>
    <col min="5" max="5" width="8.125" customWidth="1"/>
    <col min="6" max="7" width="7.375" customWidth="1"/>
    <col min="8" max="8" width="5.875" customWidth="1"/>
    <col min="9" max="9" width="6.125" customWidth="1"/>
    <col min="10" max="22" width="7.625" customWidth="1"/>
  </cols>
  <sheetData>
    <row r="1" spans="1:15">
      <c r="A1" s="176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59"/>
    </row>
    <row r="2" spans="1:15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59"/>
    </row>
    <row r="3" spans="1:15">
      <c r="A3" s="176" t="s">
        <v>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59"/>
    </row>
    <row r="4" spans="1:15">
      <c r="A4" s="176" t="s">
        <v>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59"/>
    </row>
    <row r="5" spans="1:15">
      <c r="A5" s="1"/>
      <c r="B5" s="1"/>
      <c r="C5" s="1"/>
      <c r="D5" s="1"/>
      <c r="E5" s="1"/>
      <c r="F5" s="1"/>
      <c r="G5" s="1"/>
      <c r="H5" s="159"/>
      <c r="I5" s="160"/>
      <c r="L5" s="159"/>
    </row>
    <row r="6" spans="1:15" ht="15.75">
      <c r="A6" s="181" t="s">
        <v>4</v>
      </c>
      <c r="B6" s="177"/>
      <c r="C6" s="4" t="s">
        <v>152</v>
      </c>
      <c r="D6" s="4"/>
      <c r="E6" s="4"/>
      <c r="F6" s="4"/>
      <c r="G6" s="4"/>
      <c r="H6" s="159"/>
      <c r="I6" s="160"/>
      <c r="L6" s="159"/>
    </row>
    <row r="7" spans="1:15" ht="15.75">
      <c r="A7" s="181" t="s">
        <v>6</v>
      </c>
      <c r="B7" s="177"/>
      <c r="C7" s="161" t="s">
        <v>153</v>
      </c>
      <c r="D7" s="4"/>
      <c r="E7" s="4"/>
      <c r="F7" s="4"/>
      <c r="G7" s="4"/>
      <c r="H7" s="159"/>
      <c r="I7" s="160"/>
      <c r="L7" s="159"/>
    </row>
    <row r="8" spans="1:15" ht="15.75">
      <c r="A8" s="3"/>
      <c r="B8" s="3"/>
      <c r="C8" s="4" t="s">
        <v>154</v>
      </c>
      <c r="D8" s="4"/>
      <c r="E8" s="4"/>
      <c r="F8" s="4"/>
      <c r="G8" s="4"/>
      <c r="H8" s="159"/>
      <c r="I8" s="160"/>
      <c r="L8" s="159"/>
    </row>
    <row r="9" spans="1:15" ht="15.75">
      <c r="A9" s="3"/>
      <c r="B9" s="3"/>
      <c r="C9" s="4"/>
      <c r="D9" s="4"/>
      <c r="E9" s="4"/>
      <c r="F9" s="4"/>
      <c r="G9" s="4"/>
      <c r="H9" s="159"/>
      <c r="I9" s="160"/>
      <c r="L9" s="159"/>
    </row>
    <row r="10" spans="1:15" ht="15" customHeight="1">
      <c r="A10" s="202" t="s">
        <v>9</v>
      </c>
      <c r="B10" s="201" t="s">
        <v>10</v>
      </c>
      <c r="C10" s="215" t="s">
        <v>11</v>
      </c>
      <c r="D10" s="206" t="s">
        <v>12</v>
      </c>
      <c r="E10" s="207"/>
      <c r="F10" s="207"/>
      <c r="G10" s="207"/>
      <c r="H10" s="207"/>
      <c r="I10" s="193"/>
      <c r="J10" s="213" t="s">
        <v>155</v>
      </c>
      <c r="K10" s="213" t="s">
        <v>147</v>
      </c>
      <c r="L10" s="199" t="s">
        <v>16</v>
      </c>
    </row>
    <row r="11" spans="1:15" ht="15" customHeight="1">
      <c r="A11" s="203"/>
      <c r="B11" s="196"/>
      <c r="C11" s="216"/>
      <c r="D11" s="210" t="s">
        <v>156</v>
      </c>
      <c r="E11" s="188"/>
      <c r="F11" s="210" t="s">
        <v>119</v>
      </c>
      <c r="G11" s="188"/>
      <c r="H11" s="205" t="s">
        <v>157</v>
      </c>
      <c r="I11" s="205" t="s">
        <v>158</v>
      </c>
      <c r="J11" s="196"/>
      <c r="K11" s="196"/>
      <c r="L11" s="196"/>
    </row>
    <row r="12" spans="1:15" ht="15" customHeight="1">
      <c r="A12" s="204"/>
      <c r="B12" s="197"/>
      <c r="C12" s="217"/>
      <c r="D12" s="56" t="s">
        <v>159</v>
      </c>
      <c r="E12" s="56" t="s">
        <v>124</v>
      </c>
      <c r="F12" s="56" t="s">
        <v>159</v>
      </c>
      <c r="G12" s="56" t="s">
        <v>124</v>
      </c>
      <c r="H12" s="197"/>
      <c r="I12" s="197"/>
      <c r="J12" s="197"/>
      <c r="K12" s="197"/>
      <c r="L12" s="197"/>
      <c r="N12" s="16" t="s">
        <v>23</v>
      </c>
      <c r="O12" s="16" t="s">
        <v>24</v>
      </c>
    </row>
    <row r="13" spans="1:15" ht="18">
      <c r="A13" s="7">
        <v>1</v>
      </c>
      <c r="B13" s="8" t="s">
        <v>21</v>
      </c>
      <c r="C13" s="9" t="s">
        <v>22</v>
      </c>
      <c r="D13" s="60">
        <v>80</v>
      </c>
      <c r="E13" s="60">
        <v>80</v>
      </c>
      <c r="F13" s="60">
        <v>80</v>
      </c>
      <c r="G13" s="60">
        <v>70</v>
      </c>
      <c r="H13" s="64">
        <v>80</v>
      </c>
      <c r="I13" s="162">
        <v>60</v>
      </c>
      <c r="J13" s="163">
        <v>66</v>
      </c>
      <c r="K13" s="163">
        <f t="shared" ref="K13:K23" si="0">((AVERAGE(D13:E13)*0.2)+(AVERAGE(F13:G13)*0.2)+(H13*0.3)+(J13*0.3))</f>
        <v>74.8</v>
      </c>
      <c r="L13" s="64" t="s">
        <v>36</v>
      </c>
      <c r="N13" s="18">
        <v>0</v>
      </c>
      <c r="O13" s="19" t="s">
        <v>27</v>
      </c>
    </row>
    <row r="14" spans="1:15" ht="18">
      <c r="A14" s="7">
        <v>2</v>
      </c>
      <c r="B14" s="8" t="s">
        <v>25</v>
      </c>
      <c r="C14" s="17" t="s">
        <v>26</v>
      </c>
      <c r="D14" s="60">
        <v>80</v>
      </c>
      <c r="E14" s="60">
        <v>80</v>
      </c>
      <c r="F14" s="164">
        <v>80</v>
      </c>
      <c r="G14" s="60">
        <v>70</v>
      </c>
      <c r="H14" s="64">
        <v>72</v>
      </c>
      <c r="I14" s="162">
        <v>60</v>
      </c>
      <c r="J14" s="163">
        <v>66</v>
      </c>
      <c r="K14" s="163">
        <f t="shared" si="0"/>
        <v>72.399999999999991</v>
      </c>
      <c r="L14" s="64" t="s">
        <v>36</v>
      </c>
      <c r="N14" s="20">
        <v>27</v>
      </c>
      <c r="O14" s="21" t="s">
        <v>30</v>
      </c>
    </row>
    <row r="15" spans="1:15" ht="18">
      <c r="A15" s="7">
        <v>3</v>
      </c>
      <c r="B15" s="8" t="s">
        <v>28</v>
      </c>
      <c r="C15" s="9" t="s">
        <v>29</v>
      </c>
      <c r="D15" s="60">
        <v>80</v>
      </c>
      <c r="E15" s="60">
        <v>80</v>
      </c>
      <c r="F15" s="164">
        <v>80</v>
      </c>
      <c r="G15" s="60">
        <v>70</v>
      </c>
      <c r="H15" s="64">
        <v>76</v>
      </c>
      <c r="I15" s="162">
        <v>30</v>
      </c>
      <c r="J15" s="163">
        <v>66</v>
      </c>
      <c r="K15" s="163">
        <f t="shared" si="0"/>
        <v>73.599999999999994</v>
      </c>
      <c r="L15" s="64" t="s">
        <v>36</v>
      </c>
      <c r="N15" s="22">
        <v>55</v>
      </c>
      <c r="O15" s="23" t="s">
        <v>33</v>
      </c>
    </row>
    <row r="16" spans="1:15" ht="18">
      <c r="A16" s="7">
        <v>4</v>
      </c>
      <c r="B16" s="8" t="s">
        <v>31</v>
      </c>
      <c r="C16" s="9" t="s">
        <v>32</v>
      </c>
      <c r="D16" s="60">
        <v>80</v>
      </c>
      <c r="E16" s="60">
        <v>80</v>
      </c>
      <c r="F16" s="164">
        <v>80</v>
      </c>
      <c r="G16" s="60">
        <v>70</v>
      </c>
      <c r="H16" s="64">
        <v>73</v>
      </c>
      <c r="I16" s="162">
        <v>60</v>
      </c>
      <c r="J16" s="163">
        <v>66</v>
      </c>
      <c r="K16" s="163">
        <f t="shared" si="0"/>
        <v>72.7</v>
      </c>
      <c r="L16" s="64" t="s">
        <v>36</v>
      </c>
      <c r="N16" s="25">
        <v>66</v>
      </c>
      <c r="O16" s="26" t="s">
        <v>36</v>
      </c>
    </row>
    <row r="17" spans="1:22" ht="15" customHeight="1">
      <c r="A17" s="7">
        <v>5</v>
      </c>
      <c r="B17" s="8" t="s">
        <v>34</v>
      </c>
      <c r="C17" s="24" t="s">
        <v>35</v>
      </c>
      <c r="D17" s="60">
        <v>80</v>
      </c>
      <c r="E17" s="60">
        <v>80</v>
      </c>
      <c r="F17" s="164">
        <v>80</v>
      </c>
      <c r="G17" s="60">
        <v>70</v>
      </c>
      <c r="H17" s="64">
        <v>82</v>
      </c>
      <c r="I17" s="162">
        <v>50</v>
      </c>
      <c r="J17" s="163">
        <v>66</v>
      </c>
      <c r="K17" s="163">
        <f t="shared" si="0"/>
        <v>75.399999999999991</v>
      </c>
      <c r="L17" s="64" t="s">
        <v>36</v>
      </c>
      <c r="N17" s="27">
        <v>76</v>
      </c>
      <c r="O17" s="28" t="s">
        <v>39</v>
      </c>
    </row>
    <row r="18" spans="1:22" ht="18">
      <c r="A18" s="7">
        <v>6</v>
      </c>
      <c r="B18" s="8" t="s">
        <v>37</v>
      </c>
      <c r="C18" s="24" t="s">
        <v>38</v>
      </c>
      <c r="D18" s="60">
        <v>80</v>
      </c>
      <c r="E18" s="60">
        <v>80</v>
      </c>
      <c r="F18" s="164">
        <v>80</v>
      </c>
      <c r="G18" s="60">
        <v>70</v>
      </c>
      <c r="H18" s="64">
        <v>73</v>
      </c>
      <c r="I18" s="162">
        <v>60</v>
      </c>
      <c r="J18" s="163">
        <v>66</v>
      </c>
      <c r="K18" s="163">
        <f t="shared" si="0"/>
        <v>72.7</v>
      </c>
      <c r="L18" s="64" t="s">
        <v>36</v>
      </c>
    </row>
    <row r="19" spans="1:22" ht="18">
      <c r="A19" s="7">
        <v>7</v>
      </c>
      <c r="B19" s="8" t="s">
        <v>40</v>
      </c>
      <c r="C19" s="24" t="s">
        <v>41</v>
      </c>
      <c r="D19" s="60">
        <v>80</v>
      </c>
      <c r="E19" s="60">
        <v>80</v>
      </c>
      <c r="F19" s="164">
        <v>80</v>
      </c>
      <c r="G19" s="60">
        <v>70</v>
      </c>
      <c r="H19" s="64">
        <v>76</v>
      </c>
      <c r="I19" s="162">
        <v>50</v>
      </c>
      <c r="J19" s="163">
        <v>66</v>
      </c>
      <c r="K19" s="163">
        <f t="shared" si="0"/>
        <v>73.599999999999994</v>
      </c>
      <c r="L19" s="64" t="s">
        <v>36</v>
      </c>
    </row>
    <row r="20" spans="1:22" ht="18">
      <c r="A20" s="7">
        <v>8</v>
      </c>
      <c r="B20" s="8" t="s">
        <v>42</v>
      </c>
      <c r="C20" s="9" t="s">
        <v>43</v>
      </c>
      <c r="D20" s="60">
        <v>80</v>
      </c>
      <c r="E20" s="60">
        <v>80</v>
      </c>
      <c r="F20" s="164">
        <v>80</v>
      </c>
      <c r="G20" s="60">
        <v>70</v>
      </c>
      <c r="H20" s="64">
        <v>85</v>
      </c>
      <c r="I20" s="162">
        <v>50</v>
      </c>
      <c r="J20" s="163">
        <v>66</v>
      </c>
      <c r="K20" s="163">
        <f t="shared" si="0"/>
        <v>76.3</v>
      </c>
      <c r="L20" s="64" t="s">
        <v>36</v>
      </c>
    </row>
    <row r="21" spans="1:22" ht="15.75" customHeight="1">
      <c r="A21" s="7">
        <v>9</v>
      </c>
      <c r="B21" s="8" t="s">
        <v>44</v>
      </c>
      <c r="C21" s="24" t="s">
        <v>45</v>
      </c>
      <c r="D21" s="60">
        <v>80</v>
      </c>
      <c r="E21" s="60">
        <v>80</v>
      </c>
      <c r="F21" s="164">
        <v>80</v>
      </c>
      <c r="G21" s="60">
        <v>70</v>
      </c>
      <c r="H21" s="64">
        <v>83</v>
      </c>
      <c r="I21" s="162">
        <v>60</v>
      </c>
      <c r="J21" s="163">
        <v>66</v>
      </c>
      <c r="K21" s="163">
        <f t="shared" si="0"/>
        <v>75.7</v>
      </c>
      <c r="L21" s="64" t="s">
        <v>36</v>
      </c>
    </row>
    <row r="22" spans="1:22" ht="15.75" customHeight="1">
      <c r="A22" s="7">
        <v>10</v>
      </c>
      <c r="B22" s="8" t="s">
        <v>46</v>
      </c>
      <c r="C22" s="9" t="s">
        <v>47</v>
      </c>
      <c r="D22" s="60">
        <v>80</v>
      </c>
      <c r="E22" s="60">
        <v>80</v>
      </c>
      <c r="F22" s="164">
        <v>80</v>
      </c>
      <c r="G22" s="60">
        <v>70</v>
      </c>
      <c r="H22" s="64">
        <v>80</v>
      </c>
      <c r="I22" s="162">
        <v>40</v>
      </c>
      <c r="J22" s="163">
        <v>66</v>
      </c>
      <c r="K22" s="163">
        <f t="shared" si="0"/>
        <v>74.8</v>
      </c>
      <c r="L22" s="64" t="s">
        <v>36</v>
      </c>
    </row>
    <row r="23" spans="1:22" ht="18.75" customHeight="1">
      <c r="A23" s="7">
        <v>11</v>
      </c>
      <c r="B23" s="8" t="s">
        <v>48</v>
      </c>
      <c r="C23" s="9" t="s">
        <v>49</v>
      </c>
      <c r="D23" s="60">
        <v>80</v>
      </c>
      <c r="E23" s="60">
        <v>80</v>
      </c>
      <c r="F23" s="164">
        <v>80</v>
      </c>
      <c r="G23" s="60">
        <v>70</v>
      </c>
      <c r="H23" s="64">
        <v>81</v>
      </c>
      <c r="I23" s="162">
        <v>60</v>
      </c>
      <c r="J23" s="163">
        <v>66</v>
      </c>
      <c r="K23" s="163">
        <f t="shared" si="0"/>
        <v>75.099999999999994</v>
      </c>
      <c r="L23" s="64" t="s">
        <v>36</v>
      </c>
    </row>
    <row r="24" spans="1:22" ht="15.75" customHeight="1">
      <c r="A24" s="7">
        <v>12</v>
      </c>
      <c r="B24" s="8" t="s">
        <v>50</v>
      </c>
      <c r="C24" s="9" t="s">
        <v>51</v>
      </c>
      <c r="D24" s="60">
        <v>70</v>
      </c>
      <c r="E24" s="60">
        <v>70</v>
      </c>
      <c r="F24" s="164">
        <v>70</v>
      </c>
      <c r="G24" s="60">
        <v>70</v>
      </c>
      <c r="H24" s="64">
        <v>0</v>
      </c>
      <c r="I24" s="165">
        <v>0</v>
      </c>
      <c r="J24" s="163"/>
      <c r="K24" s="163">
        <f t="shared" ref="K24:K25" si="1">((AVERAGE(D24:E24)*0.2)+(AVERAGE(F24:G24)*0.2)+(H24*0.3)+(I24*0.3))</f>
        <v>28</v>
      </c>
      <c r="L24" s="64">
        <v>0</v>
      </c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5.75" customHeight="1">
      <c r="A25" s="7">
        <v>13</v>
      </c>
      <c r="B25" s="8" t="s">
        <v>52</v>
      </c>
      <c r="C25" s="9" t="s">
        <v>53</v>
      </c>
      <c r="D25" s="60">
        <v>0</v>
      </c>
      <c r="E25" s="60">
        <v>0</v>
      </c>
      <c r="F25" s="164">
        <v>0</v>
      </c>
      <c r="G25" s="60">
        <v>0</v>
      </c>
      <c r="H25" s="64">
        <v>0</v>
      </c>
      <c r="I25" s="165">
        <v>0</v>
      </c>
      <c r="J25" s="163"/>
      <c r="K25" s="163">
        <f t="shared" si="1"/>
        <v>0</v>
      </c>
      <c r="L25" s="64">
        <v>0</v>
      </c>
      <c r="M25" s="122"/>
      <c r="N25" s="122"/>
      <c r="O25" s="122"/>
      <c r="P25" s="122"/>
      <c r="Q25" s="122"/>
      <c r="R25" s="122"/>
      <c r="S25" s="122"/>
      <c r="T25" s="122"/>
      <c r="U25" s="122"/>
      <c r="V25" s="122"/>
    </row>
    <row r="26" spans="1:22" ht="15.75" customHeight="1">
      <c r="A26" s="7">
        <v>14</v>
      </c>
      <c r="B26" s="8" t="s">
        <v>54</v>
      </c>
      <c r="C26" s="9" t="s">
        <v>55</v>
      </c>
      <c r="D26" s="60">
        <v>80</v>
      </c>
      <c r="E26" s="60">
        <v>80</v>
      </c>
      <c r="F26" s="164">
        <v>80</v>
      </c>
      <c r="G26" s="60">
        <v>70</v>
      </c>
      <c r="H26" s="64">
        <v>76</v>
      </c>
      <c r="I26" s="165">
        <v>30</v>
      </c>
      <c r="J26" s="163">
        <v>66</v>
      </c>
      <c r="K26" s="163">
        <f t="shared" ref="K26:K33" si="2">((AVERAGE(D26:E26)*0.2)+(AVERAGE(F26:G26)*0.2)+(H26*0.3)+(J26*0.3))</f>
        <v>73.599999999999994</v>
      </c>
      <c r="L26" s="64" t="s">
        <v>36</v>
      </c>
      <c r="M26" s="122"/>
      <c r="N26" s="122"/>
      <c r="O26" s="122"/>
      <c r="P26" s="122"/>
      <c r="Q26" s="122"/>
      <c r="R26" s="122"/>
      <c r="S26" s="122"/>
      <c r="T26" s="122"/>
      <c r="U26" s="122"/>
      <c r="V26" s="122"/>
    </row>
    <row r="27" spans="1:22" ht="15.75" customHeight="1">
      <c r="A27" s="7">
        <v>15</v>
      </c>
      <c r="B27" s="8" t="s">
        <v>56</v>
      </c>
      <c r="C27" s="24" t="s">
        <v>57</v>
      </c>
      <c r="D27" s="60">
        <v>80</v>
      </c>
      <c r="E27" s="60">
        <v>80</v>
      </c>
      <c r="F27" s="164">
        <v>80</v>
      </c>
      <c r="G27" s="60">
        <v>50</v>
      </c>
      <c r="H27" s="64">
        <v>80</v>
      </c>
      <c r="I27" s="165">
        <v>30</v>
      </c>
      <c r="J27" s="163">
        <v>66</v>
      </c>
      <c r="K27" s="163">
        <f t="shared" si="2"/>
        <v>72.8</v>
      </c>
      <c r="L27" s="64" t="s">
        <v>36</v>
      </c>
      <c r="M27" s="122"/>
      <c r="N27" s="122"/>
      <c r="O27" s="122"/>
      <c r="P27" s="122"/>
      <c r="Q27" s="122"/>
      <c r="R27" s="122"/>
      <c r="S27" s="122"/>
      <c r="T27" s="122"/>
      <c r="U27" s="122"/>
      <c r="V27" s="122"/>
    </row>
    <row r="28" spans="1:22" ht="15.75" customHeight="1">
      <c r="A28" s="7">
        <v>16</v>
      </c>
      <c r="B28" s="8" t="s">
        <v>58</v>
      </c>
      <c r="C28" s="9" t="s">
        <v>59</v>
      </c>
      <c r="D28" s="60">
        <v>80</v>
      </c>
      <c r="E28" s="60">
        <v>80</v>
      </c>
      <c r="F28" s="164">
        <v>80</v>
      </c>
      <c r="G28" s="60">
        <v>70</v>
      </c>
      <c r="H28" s="64">
        <v>78</v>
      </c>
      <c r="I28" s="165">
        <v>60</v>
      </c>
      <c r="J28" s="163">
        <v>66</v>
      </c>
      <c r="K28" s="163">
        <f t="shared" si="2"/>
        <v>74.2</v>
      </c>
      <c r="L28" s="64" t="s">
        <v>36</v>
      </c>
      <c r="M28" s="122"/>
      <c r="N28" s="122"/>
      <c r="O28" s="122"/>
      <c r="P28" s="122"/>
      <c r="Q28" s="122"/>
      <c r="R28" s="122"/>
      <c r="S28" s="122"/>
      <c r="T28" s="122"/>
      <c r="U28" s="122"/>
      <c r="V28" s="122"/>
    </row>
    <row r="29" spans="1:22" ht="15.75" customHeight="1">
      <c r="A29" s="7">
        <v>17</v>
      </c>
      <c r="B29" s="8" t="s">
        <v>60</v>
      </c>
      <c r="C29" s="9" t="s">
        <v>61</v>
      </c>
      <c r="D29" s="60">
        <v>80</v>
      </c>
      <c r="E29" s="60">
        <v>80</v>
      </c>
      <c r="F29" s="164">
        <v>80</v>
      </c>
      <c r="G29" s="60">
        <v>70</v>
      </c>
      <c r="H29" s="64">
        <v>60</v>
      </c>
      <c r="I29" s="165">
        <v>40</v>
      </c>
      <c r="J29" s="163">
        <v>66</v>
      </c>
      <c r="K29" s="163">
        <f t="shared" si="2"/>
        <v>68.8</v>
      </c>
      <c r="L29" s="64" t="s">
        <v>36</v>
      </c>
      <c r="M29" s="122"/>
      <c r="N29" s="122"/>
      <c r="O29" s="122"/>
      <c r="P29" s="122"/>
      <c r="Q29" s="122"/>
      <c r="R29" s="122"/>
      <c r="S29" s="122"/>
      <c r="T29" s="122"/>
      <c r="U29" s="122"/>
      <c r="V29" s="122"/>
    </row>
    <row r="30" spans="1:22" ht="15.75" customHeight="1">
      <c r="A30" s="7">
        <v>18</v>
      </c>
      <c r="B30" s="8" t="s">
        <v>62</v>
      </c>
      <c r="C30" s="24" t="s">
        <v>63</v>
      </c>
      <c r="D30" s="60">
        <v>80</v>
      </c>
      <c r="E30" s="60">
        <v>80</v>
      </c>
      <c r="F30" s="164">
        <v>80</v>
      </c>
      <c r="G30" s="60">
        <v>70</v>
      </c>
      <c r="H30" s="64">
        <v>73</v>
      </c>
      <c r="I30" s="165">
        <v>40</v>
      </c>
      <c r="J30" s="163">
        <v>66</v>
      </c>
      <c r="K30" s="163">
        <f t="shared" si="2"/>
        <v>72.7</v>
      </c>
      <c r="L30" s="64" t="s">
        <v>36</v>
      </c>
      <c r="M30" s="122"/>
      <c r="N30" s="122"/>
      <c r="O30" s="122"/>
      <c r="P30" s="122"/>
      <c r="Q30" s="122"/>
      <c r="R30" s="122"/>
      <c r="S30" s="122"/>
      <c r="T30" s="122"/>
      <c r="U30" s="122"/>
      <c r="V30" s="122"/>
    </row>
    <row r="31" spans="1:22" ht="15.75" customHeight="1">
      <c r="A31" s="7">
        <v>19</v>
      </c>
      <c r="B31" s="8" t="s">
        <v>64</v>
      </c>
      <c r="C31" s="24" t="s">
        <v>65</v>
      </c>
      <c r="D31" s="60">
        <v>80</v>
      </c>
      <c r="E31" s="60">
        <v>80</v>
      </c>
      <c r="F31" s="164">
        <v>80</v>
      </c>
      <c r="G31" s="60">
        <v>70</v>
      </c>
      <c r="H31" s="64">
        <v>80</v>
      </c>
      <c r="I31" s="165">
        <v>60</v>
      </c>
      <c r="J31" s="163">
        <v>66</v>
      </c>
      <c r="K31" s="163">
        <f t="shared" si="2"/>
        <v>74.8</v>
      </c>
      <c r="L31" s="64" t="s">
        <v>36</v>
      </c>
      <c r="M31" s="122"/>
      <c r="N31" s="122"/>
      <c r="O31" s="122"/>
      <c r="P31" s="122"/>
      <c r="Q31" s="122"/>
      <c r="R31" s="122"/>
      <c r="S31" s="122"/>
      <c r="T31" s="122"/>
      <c r="U31" s="122"/>
      <c r="V31" s="122"/>
    </row>
    <row r="32" spans="1:22" ht="15.75" customHeight="1">
      <c r="A32" s="7">
        <v>20</v>
      </c>
      <c r="B32" s="8" t="s">
        <v>66</v>
      </c>
      <c r="C32" s="24" t="s">
        <v>67</v>
      </c>
      <c r="D32" s="60">
        <v>80</v>
      </c>
      <c r="E32" s="60">
        <v>80</v>
      </c>
      <c r="F32" s="164">
        <v>80</v>
      </c>
      <c r="G32" s="60">
        <v>70</v>
      </c>
      <c r="H32" s="64">
        <v>87</v>
      </c>
      <c r="I32" s="165">
        <v>60</v>
      </c>
      <c r="J32" s="163">
        <v>66</v>
      </c>
      <c r="K32" s="163">
        <f t="shared" si="2"/>
        <v>76.899999999999991</v>
      </c>
      <c r="L32" s="64" t="s">
        <v>36</v>
      </c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12" ht="15.75" customHeight="1">
      <c r="A33" s="7">
        <v>21</v>
      </c>
      <c r="B33" s="8" t="s">
        <v>68</v>
      </c>
      <c r="C33" s="41" t="s">
        <v>69</v>
      </c>
      <c r="D33" s="60">
        <v>80</v>
      </c>
      <c r="E33" s="60">
        <v>80</v>
      </c>
      <c r="F33" s="164">
        <v>80</v>
      </c>
      <c r="G33" s="60">
        <v>70</v>
      </c>
      <c r="H33" s="64">
        <v>74</v>
      </c>
      <c r="I33" s="162">
        <v>60</v>
      </c>
      <c r="J33" s="163">
        <v>66</v>
      </c>
      <c r="K33" s="163">
        <f t="shared" si="2"/>
        <v>73</v>
      </c>
      <c r="L33" s="64" t="s">
        <v>36</v>
      </c>
    </row>
    <row r="34" spans="1:12" ht="15.75" customHeight="1">
      <c r="A34" s="7">
        <v>22</v>
      </c>
      <c r="B34" s="8" t="s">
        <v>70</v>
      </c>
      <c r="C34" s="9" t="s">
        <v>71</v>
      </c>
      <c r="D34" s="60">
        <v>0</v>
      </c>
      <c r="E34" s="60">
        <v>0</v>
      </c>
      <c r="F34" s="164">
        <v>0</v>
      </c>
      <c r="G34" s="60">
        <v>0</v>
      </c>
      <c r="H34" s="64">
        <v>0</v>
      </c>
      <c r="I34" s="162">
        <v>0</v>
      </c>
      <c r="J34" s="163"/>
      <c r="K34" s="163">
        <f>((AVERAGE(D34:E34)*0.2)+(AVERAGE(F34:G34)*0.2)+(H34*0.3)+(I34*0.3))</f>
        <v>0</v>
      </c>
      <c r="L34" s="64"/>
    </row>
    <row r="35" spans="1:12" ht="15.75" customHeight="1">
      <c r="A35" s="7">
        <v>23</v>
      </c>
      <c r="B35" s="8" t="s">
        <v>72</v>
      </c>
      <c r="C35" s="24" t="s">
        <v>73</v>
      </c>
      <c r="D35" s="60">
        <v>80</v>
      </c>
      <c r="E35" s="60">
        <v>80</v>
      </c>
      <c r="F35" s="164">
        <v>80</v>
      </c>
      <c r="G35" s="60">
        <v>70</v>
      </c>
      <c r="H35" s="64">
        <v>87</v>
      </c>
      <c r="I35" s="162">
        <v>30</v>
      </c>
      <c r="J35" s="163">
        <v>66</v>
      </c>
      <c r="K35" s="163">
        <f>((AVERAGE(D35:E35)*0.2)+(AVERAGE(F35:G35)*0.2)+(H35*0.3)+(J35*0.3))</f>
        <v>76.899999999999991</v>
      </c>
      <c r="L35" s="64" t="s">
        <v>36</v>
      </c>
    </row>
    <row r="36" spans="1:12" ht="15.75" customHeight="1">
      <c r="A36" s="7">
        <v>24</v>
      </c>
      <c r="B36" s="8" t="s">
        <v>74</v>
      </c>
      <c r="C36" s="24" t="s">
        <v>75</v>
      </c>
      <c r="D36" s="60">
        <v>80</v>
      </c>
      <c r="E36" s="60">
        <v>80</v>
      </c>
      <c r="F36" s="164">
        <v>80</v>
      </c>
      <c r="G36" s="60">
        <v>70</v>
      </c>
      <c r="H36" s="64">
        <v>86</v>
      </c>
      <c r="I36" s="162">
        <v>70</v>
      </c>
      <c r="J36" s="163"/>
      <c r="K36" s="163">
        <f>((AVERAGE(D36:E36)*0.2)+(AVERAGE(F36:G36)*0.2)+(H36*0.3)+(I36*0.3))</f>
        <v>77.8</v>
      </c>
      <c r="L36" s="64" t="s">
        <v>39</v>
      </c>
    </row>
    <row r="37" spans="1:12" ht="15.75" customHeight="1">
      <c r="A37" s="7">
        <v>25</v>
      </c>
      <c r="B37" s="8" t="s">
        <v>76</v>
      </c>
      <c r="C37" s="24" t="s">
        <v>77</v>
      </c>
      <c r="D37" s="60">
        <v>80</v>
      </c>
      <c r="E37" s="60">
        <v>80</v>
      </c>
      <c r="F37" s="164">
        <v>80</v>
      </c>
      <c r="G37" s="60">
        <v>70</v>
      </c>
      <c r="H37" s="64">
        <v>70</v>
      </c>
      <c r="I37" s="162">
        <v>40</v>
      </c>
      <c r="J37" s="163">
        <v>66</v>
      </c>
      <c r="K37" s="163">
        <f>((AVERAGE(D37:E37)*0.2)+(AVERAGE(F37:G37)*0.2)+(H37*0.3)+(J37*0.3))</f>
        <v>71.8</v>
      </c>
      <c r="L37" s="64" t="s">
        <v>36</v>
      </c>
    </row>
    <row r="38" spans="1:12" ht="15.75" customHeight="1">
      <c r="A38" s="7">
        <v>26</v>
      </c>
      <c r="B38" s="8" t="s">
        <v>78</v>
      </c>
      <c r="C38" s="24" t="s">
        <v>79</v>
      </c>
      <c r="D38" s="60">
        <v>0</v>
      </c>
      <c r="E38" s="60">
        <v>0</v>
      </c>
      <c r="F38" s="164">
        <v>0</v>
      </c>
      <c r="G38" s="60">
        <v>0</v>
      </c>
      <c r="H38" s="64">
        <v>0</v>
      </c>
      <c r="I38" s="162">
        <v>0</v>
      </c>
      <c r="J38" s="163"/>
      <c r="K38" s="163">
        <f>((AVERAGE(D38:E38)*0.2)+(AVERAGE(F38:G38)*0.2)+(H38*0.3)+(I38*0.3))</f>
        <v>0</v>
      </c>
      <c r="L38" s="64">
        <v>0</v>
      </c>
    </row>
    <row r="39" spans="1:12" ht="15.75" customHeight="1">
      <c r="A39" s="7">
        <v>27</v>
      </c>
      <c r="B39" s="8" t="s">
        <v>80</v>
      </c>
      <c r="C39" s="24" t="s">
        <v>81</v>
      </c>
      <c r="D39" s="60">
        <v>80</v>
      </c>
      <c r="E39" s="60">
        <v>80</v>
      </c>
      <c r="F39" s="164">
        <v>80</v>
      </c>
      <c r="G39" s="60">
        <v>60</v>
      </c>
      <c r="H39" s="64">
        <v>70</v>
      </c>
      <c r="I39" s="162">
        <v>40</v>
      </c>
      <c r="J39" s="163">
        <v>66</v>
      </c>
      <c r="K39" s="163">
        <f t="shared" ref="K39:K48" si="3">((AVERAGE(D39:E39)*0.2)+(AVERAGE(F39:G39)*0.2)+(H39*0.3)+(J39*0.3))</f>
        <v>70.8</v>
      </c>
      <c r="L39" s="64" t="s">
        <v>36</v>
      </c>
    </row>
    <row r="40" spans="1:12" ht="15.75" customHeight="1">
      <c r="A40" s="7">
        <v>28</v>
      </c>
      <c r="B40" s="8" t="s">
        <v>82</v>
      </c>
      <c r="C40" s="24" t="s">
        <v>83</v>
      </c>
      <c r="D40" s="60">
        <v>80</v>
      </c>
      <c r="E40" s="60">
        <v>80</v>
      </c>
      <c r="F40" s="164">
        <v>80</v>
      </c>
      <c r="G40" s="60">
        <v>70</v>
      </c>
      <c r="H40" s="64">
        <v>60</v>
      </c>
      <c r="I40" s="162">
        <v>40</v>
      </c>
      <c r="J40" s="163">
        <v>66</v>
      </c>
      <c r="K40" s="163">
        <f t="shared" si="3"/>
        <v>68.8</v>
      </c>
      <c r="L40" s="64" t="s">
        <v>36</v>
      </c>
    </row>
    <row r="41" spans="1:12" ht="15.75" customHeight="1">
      <c r="A41" s="7">
        <v>29</v>
      </c>
      <c r="B41" s="8" t="s">
        <v>84</v>
      </c>
      <c r="C41" s="24" t="s">
        <v>85</v>
      </c>
      <c r="D41" s="60">
        <v>80</v>
      </c>
      <c r="E41" s="60">
        <v>80</v>
      </c>
      <c r="F41" s="164">
        <v>80</v>
      </c>
      <c r="G41" s="60">
        <v>70</v>
      </c>
      <c r="H41" s="64">
        <v>76</v>
      </c>
      <c r="I41" s="162">
        <v>40</v>
      </c>
      <c r="J41" s="163">
        <v>66</v>
      </c>
      <c r="K41" s="163">
        <f t="shared" si="3"/>
        <v>73.599999999999994</v>
      </c>
      <c r="L41" s="64" t="s">
        <v>36</v>
      </c>
    </row>
    <row r="42" spans="1:12" ht="15.75" customHeight="1">
      <c r="A42" s="7">
        <v>30</v>
      </c>
      <c r="B42" s="8" t="s">
        <v>86</v>
      </c>
      <c r="C42" s="24" t="s">
        <v>87</v>
      </c>
      <c r="D42" s="60">
        <v>80</v>
      </c>
      <c r="E42" s="60">
        <v>80</v>
      </c>
      <c r="F42" s="164">
        <v>80</v>
      </c>
      <c r="G42" s="60">
        <v>70</v>
      </c>
      <c r="H42" s="64">
        <v>70</v>
      </c>
      <c r="I42" s="162">
        <v>40</v>
      </c>
      <c r="J42" s="163">
        <v>66</v>
      </c>
      <c r="K42" s="163">
        <f t="shared" si="3"/>
        <v>71.8</v>
      </c>
      <c r="L42" s="64" t="s">
        <v>36</v>
      </c>
    </row>
    <row r="43" spans="1:12" ht="15.75" customHeight="1">
      <c r="A43" s="7">
        <v>31</v>
      </c>
      <c r="B43" s="8" t="s">
        <v>88</v>
      </c>
      <c r="C43" s="41" t="s">
        <v>89</v>
      </c>
      <c r="D43" s="60">
        <v>80</v>
      </c>
      <c r="E43" s="60">
        <v>80</v>
      </c>
      <c r="F43" s="164">
        <v>80</v>
      </c>
      <c r="G43" s="60">
        <v>70</v>
      </c>
      <c r="H43" s="64">
        <v>80</v>
      </c>
      <c r="I43" s="162">
        <v>30</v>
      </c>
      <c r="J43" s="163">
        <v>66</v>
      </c>
      <c r="K43" s="163">
        <f t="shared" si="3"/>
        <v>74.8</v>
      </c>
      <c r="L43" s="64" t="s">
        <v>36</v>
      </c>
    </row>
    <row r="44" spans="1:12" ht="15.75" customHeight="1">
      <c r="A44" s="7">
        <v>32</v>
      </c>
      <c r="B44" s="8" t="s">
        <v>90</v>
      </c>
      <c r="C44" s="24" t="s">
        <v>91</v>
      </c>
      <c r="D44" s="60">
        <v>80</v>
      </c>
      <c r="E44" s="60">
        <v>80</v>
      </c>
      <c r="F44" s="164">
        <v>80</v>
      </c>
      <c r="G44" s="60">
        <v>65</v>
      </c>
      <c r="H44" s="75">
        <v>62</v>
      </c>
      <c r="I44" s="75">
        <v>30</v>
      </c>
      <c r="J44" s="163">
        <v>66</v>
      </c>
      <c r="K44" s="163">
        <f t="shared" si="3"/>
        <v>68.899999999999991</v>
      </c>
      <c r="L44" s="64" t="s">
        <v>36</v>
      </c>
    </row>
    <row r="45" spans="1:12" ht="15.75" customHeight="1">
      <c r="A45" s="7">
        <v>33</v>
      </c>
      <c r="B45" s="8" t="s">
        <v>92</v>
      </c>
      <c r="C45" s="24" t="s">
        <v>93</v>
      </c>
      <c r="D45" s="60">
        <v>80</v>
      </c>
      <c r="E45" s="60">
        <v>80</v>
      </c>
      <c r="F45" s="164">
        <v>80</v>
      </c>
      <c r="G45" s="60">
        <v>70</v>
      </c>
      <c r="H45" s="64">
        <v>64</v>
      </c>
      <c r="I45" s="162">
        <v>60</v>
      </c>
      <c r="J45" s="163">
        <v>66</v>
      </c>
      <c r="K45" s="163">
        <f t="shared" si="3"/>
        <v>70</v>
      </c>
      <c r="L45" s="166" t="s">
        <v>36</v>
      </c>
    </row>
    <row r="46" spans="1:12" ht="15.75" customHeight="1">
      <c r="A46" s="7">
        <v>34</v>
      </c>
      <c r="B46" s="8" t="s">
        <v>94</v>
      </c>
      <c r="C46" s="24" t="s">
        <v>95</v>
      </c>
      <c r="D46" s="60">
        <v>80</v>
      </c>
      <c r="E46" s="60">
        <v>80</v>
      </c>
      <c r="F46" s="164">
        <v>80</v>
      </c>
      <c r="G46" s="60">
        <v>70</v>
      </c>
      <c r="H46" s="64">
        <v>80</v>
      </c>
      <c r="I46" s="162">
        <v>60</v>
      </c>
      <c r="J46" s="163">
        <v>66</v>
      </c>
      <c r="K46" s="163">
        <f t="shared" si="3"/>
        <v>74.8</v>
      </c>
      <c r="L46" s="167" t="s">
        <v>36</v>
      </c>
    </row>
    <row r="47" spans="1:12" ht="15.75" customHeight="1">
      <c r="A47" s="7">
        <v>35</v>
      </c>
      <c r="B47" s="8" t="s">
        <v>96</v>
      </c>
      <c r="C47" s="24" t="s">
        <v>97</v>
      </c>
      <c r="D47" s="60">
        <v>80</v>
      </c>
      <c r="E47" s="60">
        <v>80</v>
      </c>
      <c r="F47" s="164">
        <v>80</v>
      </c>
      <c r="G47" s="60">
        <v>70</v>
      </c>
      <c r="H47" s="64">
        <v>60</v>
      </c>
      <c r="I47" s="162">
        <v>30</v>
      </c>
      <c r="J47" s="163">
        <v>66</v>
      </c>
      <c r="K47" s="163">
        <f t="shared" si="3"/>
        <v>68.8</v>
      </c>
      <c r="L47" s="167" t="s">
        <v>36</v>
      </c>
    </row>
    <row r="48" spans="1:12" ht="15.75" customHeight="1">
      <c r="A48" s="7">
        <v>36</v>
      </c>
      <c r="B48" s="8" t="s">
        <v>98</v>
      </c>
      <c r="C48" s="24" t="s">
        <v>99</v>
      </c>
      <c r="D48" s="60">
        <v>80</v>
      </c>
      <c r="E48" s="60">
        <v>80</v>
      </c>
      <c r="F48" s="164">
        <v>80</v>
      </c>
      <c r="G48" s="60">
        <v>70</v>
      </c>
      <c r="H48" s="64">
        <v>76</v>
      </c>
      <c r="I48" s="162">
        <v>60</v>
      </c>
      <c r="J48" s="163">
        <v>66</v>
      </c>
      <c r="K48" s="163">
        <f t="shared" si="3"/>
        <v>73.599999999999994</v>
      </c>
      <c r="L48" s="167" t="s">
        <v>36</v>
      </c>
    </row>
    <row r="49" spans="1:12" ht="15.75" customHeight="1">
      <c r="A49" s="7">
        <v>37</v>
      </c>
      <c r="B49" s="8" t="s">
        <v>100</v>
      </c>
      <c r="C49" s="24" t="s">
        <v>101</v>
      </c>
      <c r="D49" s="60">
        <v>80</v>
      </c>
      <c r="E49" s="60">
        <v>80</v>
      </c>
      <c r="F49" s="164">
        <v>80</v>
      </c>
      <c r="G49" s="60">
        <v>70</v>
      </c>
      <c r="H49" s="64">
        <v>84</v>
      </c>
      <c r="I49" s="162">
        <v>70</v>
      </c>
      <c r="J49" s="163"/>
      <c r="K49" s="163">
        <f t="shared" ref="K49:K51" si="4">((AVERAGE(D49:E49)*0.2)+(AVERAGE(F49:G49)*0.2)+(H49*0.3)+(I49*0.3))</f>
        <v>77.2</v>
      </c>
      <c r="L49" s="167" t="s">
        <v>39</v>
      </c>
    </row>
    <row r="50" spans="1:12" ht="15.75" customHeight="1">
      <c r="A50" s="7">
        <v>38</v>
      </c>
      <c r="B50" s="8" t="s">
        <v>102</v>
      </c>
      <c r="C50" s="24" t="s">
        <v>103</v>
      </c>
      <c r="D50" s="60">
        <v>80</v>
      </c>
      <c r="E50" s="60">
        <v>80</v>
      </c>
      <c r="F50" s="164">
        <v>80</v>
      </c>
      <c r="G50" s="60">
        <v>70</v>
      </c>
      <c r="H50" s="64">
        <v>86</v>
      </c>
      <c r="I50" s="162">
        <v>50</v>
      </c>
      <c r="J50" s="163">
        <v>66</v>
      </c>
      <c r="K50" s="163">
        <f t="shared" si="4"/>
        <v>71.8</v>
      </c>
      <c r="L50" s="167" t="s">
        <v>36</v>
      </c>
    </row>
    <row r="51" spans="1:12" ht="15.75" customHeight="1">
      <c r="A51" s="7">
        <v>39</v>
      </c>
      <c r="B51" s="8" t="s">
        <v>104</v>
      </c>
      <c r="C51" s="24" t="s">
        <v>105</v>
      </c>
      <c r="D51" s="60">
        <v>80</v>
      </c>
      <c r="E51" s="60">
        <v>80</v>
      </c>
      <c r="F51" s="164">
        <v>80</v>
      </c>
      <c r="G51" s="60">
        <v>70</v>
      </c>
      <c r="H51" s="64">
        <v>84</v>
      </c>
      <c r="I51" s="162">
        <v>70</v>
      </c>
      <c r="J51" s="163"/>
      <c r="K51" s="163">
        <f t="shared" si="4"/>
        <v>77.2</v>
      </c>
      <c r="L51" s="167" t="s">
        <v>39</v>
      </c>
    </row>
    <row r="52" spans="1:12" ht="15.75" customHeight="1">
      <c r="A52" s="7">
        <v>40</v>
      </c>
      <c r="B52" s="8">
        <v>220511043</v>
      </c>
      <c r="C52" s="24" t="s">
        <v>106</v>
      </c>
      <c r="D52" s="60">
        <v>80</v>
      </c>
      <c r="E52" s="60">
        <v>80</v>
      </c>
      <c r="F52" s="164">
        <v>80</v>
      </c>
      <c r="G52" s="60">
        <v>70</v>
      </c>
      <c r="H52" s="104">
        <v>76</v>
      </c>
      <c r="I52" s="168">
        <v>40</v>
      </c>
      <c r="J52" s="163">
        <v>66</v>
      </c>
      <c r="K52" s="163">
        <f t="shared" ref="K52:K57" si="5">((AVERAGE(D52:E52)*0.2)+(AVERAGE(F52:G52)*0.2)+(H52*0.3)+(J52*0.3))</f>
        <v>73.599999999999994</v>
      </c>
      <c r="L52" s="167" t="s">
        <v>36</v>
      </c>
    </row>
    <row r="53" spans="1:12" ht="15.75" customHeight="1">
      <c r="A53" s="7">
        <v>41</v>
      </c>
      <c r="B53" s="8">
        <v>220511044</v>
      </c>
      <c r="C53" s="48" t="s">
        <v>107</v>
      </c>
      <c r="D53" s="60">
        <v>80</v>
      </c>
      <c r="E53" s="60">
        <v>80</v>
      </c>
      <c r="F53" s="164">
        <v>80</v>
      </c>
      <c r="G53" s="60">
        <v>70</v>
      </c>
      <c r="H53" s="107">
        <v>70</v>
      </c>
      <c r="I53" s="169">
        <v>60</v>
      </c>
      <c r="J53" s="163">
        <v>66</v>
      </c>
      <c r="K53" s="163">
        <f t="shared" si="5"/>
        <v>71.8</v>
      </c>
      <c r="L53" s="167" t="s">
        <v>36</v>
      </c>
    </row>
    <row r="54" spans="1:12" ht="15.75" customHeight="1">
      <c r="A54" s="7">
        <v>42</v>
      </c>
      <c r="B54" s="49">
        <v>220511045</v>
      </c>
      <c r="C54" s="9" t="s">
        <v>108</v>
      </c>
      <c r="D54" s="60">
        <v>80</v>
      </c>
      <c r="E54" s="60">
        <v>80</v>
      </c>
      <c r="F54" s="164">
        <v>80</v>
      </c>
      <c r="G54" s="60">
        <v>65</v>
      </c>
      <c r="H54" s="107">
        <v>76</v>
      </c>
      <c r="I54" s="169">
        <v>50</v>
      </c>
      <c r="J54" s="163">
        <v>66</v>
      </c>
      <c r="K54" s="163">
        <f t="shared" si="5"/>
        <v>73.099999999999994</v>
      </c>
      <c r="L54" s="167" t="s">
        <v>36</v>
      </c>
    </row>
    <row r="55" spans="1:12" ht="15.75" customHeight="1">
      <c r="A55" s="7">
        <v>43</v>
      </c>
      <c r="B55" s="49">
        <v>220511046</v>
      </c>
      <c r="C55" s="50" t="s">
        <v>109</v>
      </c>
      <c r="D55" s="60">
        <v>80</v>
      </c>
      <c r="E55" s="60">
        <v>80</v>
      </c>
      <c r="F55" s="164">
        <v>80</v>
      </c>
      <c r="G55" s="60">
        <v>70</v>
      </c>
      <c r="H55" s="107">
        <v>73</v>
      </c>
      <c r="I55" s="169">
        <v>50</v>
      </c>
      <c r="J55" s="163">
        <v>66</v>
      </c>
      <c r="K55" s="163">
        <f t="shared" si="5"/>
        <v>72.7</v>
      </c>
      <c r="L55" s="167" t="s">
        <v>36</v>
      </c>
    </row>
    <row r="56" spans="1:12" ht="15.75" customHeight="1">
      <c r="A56" s="7">
        <v>44</v>
      </c>
      <c r="B56" s="10">
        <v>220511047</v>
      </c>
      <c r="C56" s="51" t="s">
        <v>110</v>
      </c>
      <c r="D56" s="60">
        <v>80</v>
      </c>
      <c r="E56" s="60">
        <v>80</v>
      </c>
      <c r="F56" s="164">
        <v>80</v>
      </c>
      <c r="G56" s="60">
        <v>70</v>
      </c>
      <c r="H56" s="107">
        <v>63</v>
      </c>
      <c r="I56" s="169">
        <v>30</v>
      </c>
      <c r="J56" s="163">
        <v>66</v>
      </c>
      <c r="K56" s="163">
        <f t="shared" si="5"/>
        <v>69.7</v>
      </c>
      <c r="L56" s="167" t="s">
        <v>36</v>
      </c>
    </row>
    <row r="57" spans="1:12" ht="15.75" customHeight="1">
      <c r="A57" s="7">
        <v>45</v>
      </c>
      <c r="B57" s="49">
        <v>220511048</v>
      </c>
      <c r="C57" s="9" t="s">
        <v>111</v>
      </c>
      <c r="D57" s="60">
        <v>80</v>
      </c>
      <c r="E57" s="60">
        <v>80</v>
      </c>
      <c r="F57" s="164">
        <v>80</v>
      </c>
      <c r="G57" s="60">
        <v>70</v>
      </c>
      <c r="H57" s="107">
        <v>86</v>
      </c>
      <c r="I57" s="169">
        <v>50</v>
      </c>
      <c r="J57" s="163">
        <v>66</v>
      </c>
      <c r="K57" s="163">
        <f t="shared" si="5"/>
        <v>76.599999999999994</v>
      </c>
      <c r="L57" s="167" t="s">
        <v>36</v>
      </c>
    </row>
    <row r="58" spans="1:12" ht="15.75" customHeight="1">
      <c r="A58" s="7">
        <v>46</v>
      </c>
      <c r="B58" s="10">
        <v>220511050</v>
      </c>
      <c r="C58" s="51" t="s">
        <v>112</v>
      </c>
      <c r="D58" s="60">
        <v>80</v>
      </c>
      <c r="E58" s="60">
        <v>80</v>
      </c>
      <c r="F58" s="164">
        <v>80</v>
      </c>
      <c r="G58" s="60">
        <v>70</v>
      </c>
      <c r="H58" s="107">
        <v>76</v>
      </c>
      <c r="I58" s="169">
        <v>70</v>
      </c>
      <c r="J58" s="163"/>
      <c r="K58" s="163">
        <f>((AVERAGE(D58:E58)*0.2)+(AVERAGE(F58:G58)*0.2)+(H58*0.3)+(I58*0.3))</f>
        <v>74.8</v>
      </c>
      <c r="L58" s="167" t="s">
        <v>36</v>
      </c>
    </row>
    <row r="59" spans="1:12" ht="15.75" customHeight="1">
      <c r="A59" s="82"/>
      <c r="B59" s="83"/>
      <c r="C59" s="127"/>
      <c r="D59" s="127"/>
      <c r="E59" s="127"/>
      <c r="F59" s="127"/>
      <c r="G59" s="127"/>
      <c r="H59" s="86"/>
      <c r="I59" s="155"/>
      <c r="J59" s="86"/>
      <c r="K59" s="86"/>
      <c r="L59" s="159"/>
    </row>
    <row r="60" spans="1:12" ht="15.75" customHeight="1">
      <c r="A60" s="82"/>
      <c r="B60" s="83"/>
      <c r="C60" s="127"/>
      <c r="D60" s="127"/>
      <c r="E60" s="127"/>
      <c r="F60" s="127"/>
      <c r="G60" s="127"/>
      <c r="H60" s="86"/>
      <c r="I60" s="155"/>
      <c r="J60" s="86"/>
      <c r="K60" s="86"/>
      <c r="L60" s="159"/>
    </row>
    <row r="61" spans="1:12" ht="15.75" customHeight="1">
      <c r="A61" s="82"/>
      <c r="B61" s="83"/>
      <c r="C61" s="127"/>
      <c r="D61" s="127"/>
      <c r="E61" s="127"/>
      <c r="F61" s="127"/>
      <c r="G61" s="127"/>
      <c r="H61" s="86"/>
      <c r="I61" s="155"/>
      <c r="J61" s="86"/>
      <c r="K61" s="86"/>
      <c r="L61" s="159"/>
    </row>
    <row r="62" spans="1:12" ht="15.75" customHeight="1">
      <c r="A62" s="82"/>
      <c r="B62" s="83"/>
      <c r="C62" s="127"/>
      <c r="D62" s="127"/>
      <c r="E62" s="127"/>
      <c r="F62" s="127"/>
      <c r="G62" s="127"/>
      <c r="H62" s="86"/>
      <c r="I62" s="155"/>
      <c r="J62" s="86"/>
      <c r="K62" s="86"/>
      <c r="L62" s="159"/>
    </row>
    <row r="63" spans="1:12" ht="15.75" customHeight="1">
      <c r="A63" s="82"/>
      <c r="B63" s="83"/>
      <c r="C63" s="127"/>
      <c r="D63" s="127"/>
      <c r="E63" s="127"/>
      <c r="F63" s="127"/>
      <c r="G63" s="127"/>
      <c r="H63" s="86"/>
      <c r="I63" s="155"/>
      <c r="J63" s="86"/>
      <c r="K63" s="86"/>
      <c r="L63" s="159"/>
    </row>
    <row r="64" spans="1:12" ht="15.75" customHeight="1">
      <c r="A64" s="82"/>
      <c r="B64" s="83"/>
      <c r="C64" s="127"/>
      <c r="D64" s="127"/>
      <c r="E64" s="127"/>
      <c r="F64" s="127"/>
      <c r="G64" s="127"/>
      <c r="H64" s="86"/>
      <c r="I64" s="155"/>
      <c r="J64" s="86"/>
      <c r="K64" s="86"/>
      <c r="L64" s="159"/>
    </row>
    <row r="65" spans="1:12" ht="15.75" customHeight="1">
      <c r="A65" s="82"/>
      <c r="B65" s="83"/>
      <c r="C65" s="127"/>
      <c r="D65" s="127"/>
      <c r="E65" s="127"/>
      <c r="F65" s="127"/>
      <c r="G65" s="127"/>
      <c r="H65" s="86"/>
      <c r="I65" s="155"/>
      <c r="J65" s="86"/>
      <c r="K65" s="86"/>
      <c r="L65" s="159"/>
    </row>
    <row r="66" spans="1:12" ht="15.75" customHeight="1">
      <c r="A66" s="82"/>
      <c r="B66" s="83"/>
      <c r="C66" s="84"/>
      <c r="D66" s="84"/>
      <c r="E66" s="84"/>
      <c r="F66" s="84"/>
      <c r="G66" s="84"/>
      <c r="H66" s="86"/>
      <c r="I66" s="155"/>
      <c r="J66" s="86"/>
      <c r="K66" s="86"/>
      <c r="L66" s="159"/>
    </row>
    <row r="67" spans="1:12" ht="15.75" customHeight="1">
      <c r="A67" s="82"/>
      <c r="B67" s="83"/>
      <c r="C67" s="84"/>
      <c r="D67" s="84"/>
      <c r="E67" s="84"/>
      <c r="F67" s="84"/>
      <c r="G67" s="84"/>
      <c r="H67" s="86"/>
      <c r="I67" s="155"/>
      <c r="J67" s="86"/>
      <c r="K67" s="86"/>
      <c r="L67" s="159"/>
    </row>
    <row r="68" spans="1:12" ht="15.75" customHeight="1">
      <c r="A68" s="82"/>
      <c r="B68" s="85"/>
      <c r="C68" s="127"/>
      <c r="D68" s="127"/>
      <c r="E68" s="127"/>
      <c r="F68" s="127"/>
      <c r="G68" s="127"/>
      <c r="H68" s="86"/>
      <c r="I68" s="156"/>
      <c r="J68" s="86"/>
      <c r="K68" s="86"/>
      <c r="L68" s="159"/>
    </row>
    <row r="69" spans="1:12" ht="15.75" customHeight="1">
      <c r="H69" s="128"/>
      <c r="I69" s="155"/>
      <c r="J69" s="85"/>
      <c r="K69" s="85"/>
      <c r="L69" s="159"/>
    </row>
    <row r="70" spans="1:12" ht="15.75" customHeight="1">
      <c r="H70" s="128"/>
      <c r="I70" s="155"/>
      <c r="J70" s="85"/>
      <c r="K70" s="85"/>
      <c r="L70" s="159"/>
    </row>
    <row r="71" spans="1:12" ht="15.75" customHeight="1">
      <c r="H71" s="128"/>
      <c r="I71" s="155"/>
      <c r="J71" s="85"/>
      <c r="K71" s="85"/>
      <c r="L71" s="159"/>
    </row>
    <row r="72" spans="1:12" ht="15.75" customHeight="1">
      <c r="H72" s="128"/>
      <c r="I72" s="155"/>
      <c r="J72" s="85"/>
      <c r="K72" s="85"/>
      <c r="L72" s="159"/>
    </row>
    <row r="73" spans="1:12" ht="15.75" customHeight="1">
      <c r="H73" s="128"/>
      <c r="I73" s="155"/>
      <c r="J73" s="85"/>
      <c r="K73" s="85"/>
      <c r="L73" s="159"/>
    </row>
    <row r="74" spans="1:12" ht="15.75" customHeight="1">
      <c r="H74" s="128"/>
      <c r="I74" s="155"/>
      <c r="J74" s="85"/>
      <c r="K74" s="85"/>
      <c r="L74" s="159"/>
    </row>
    <row r="75" spans="1:12" ht="15.75" customHeight="1">
      <c r="H75" s="128"/>
      <c r="I75" s="155"/>
      <c r="J75" s="85"/>
      <c r="K75" s="85"/>
      <c r="L75" s="159"/>
    </row>
    <row r="76" spans="1:12" ht="15.75" customHeight="1">
      <c r="H76" s="128"/>
      <c r="I76" s="155"/>
      <c r="J76" s="85"/>
      <c r="K76" s="85"/>
      <c r="L76" s="159"/>
    </row>
    <row r="77" spans="1:12" ht="15.75" customHeight="1">
      <c r="H77" s="128"/>
      <c r="I77" s="155"/>
      <c r="J77" s="85"/>
      <c r="K77" s="85"/>
      <c r="L77" s="159"/>
    </row>
    <row r="78" spans="1:12" ht="15.75" customHeight="1">
      <c r="H78" s="128"/>
      <c r="I78" s="155"/>
      <c r="J78" s="85"/>
      <c r="K78" s="85"/>
      <c r="L78" s="159"/>
    </row>
    <row r="79" spans="1:12" ht="15.75" customHeight="1">
      <c r="H79" s="128"/>
      <c r="I79" s="155"/>
      <c r="J79" s="85"/>
      <c r="K79" s="85"/>
      <c r="L79" s="159"/>
    </row>
    <row r="80" spans="1:12" ht="15.75" customHeight="1">
      <c r="H80" s="128"/>
      <c r="I80" s="155"/>
      <c r="J80" s="85"/>
      <c r="K80" s="85"/>
      <c r="L80" s="159"/>
    </row>
    <row r="81" spans="8:12" ht="15.75" customHeight="1">
      <c r="H81" s="128"/>
      <c r="I81" s="155"/>
      <c r="J81" s="85"/>
      <c r="K81" s="85"/>
      <c r="L81" s="159"/>
    </row>
    <row r="82" spans="8:12" ht="15.75" customHeight="1">
      <c r="H82" s="128"/>
      <c r="I82" s="155"/>
      <c r="J82" s="85"/>
      <c r="K82" s="85"/>
      <c r="L82" s="159"/>
    </row>
    <row r="83" spans="8:12" ht="15.75" customHeight="1">
      <c r="H83" s="128"/>
      <c r="I83" s="155"/>
      <c r="J83" s="85"/>
      <c r="K83" s="85"/>
      <c r="L83" s="159"/>
    </row>
    <row r="84" spans="8:12" ht="15.75" customHeight="1">
      <c r="H84" s="128"/>
      <c r="I84" s="170"/>
      <c r="J84" s="85"/>
      <c r="K84" s="85"/>
      <c r="L84" s="159"/>
    </row>
    <row r="85" spans="8:12" ht="15.75" customHeight="1">
      <c r="H85" s="128"/>
      <c r="I85" s="170"/>
      <c r="J85" s="85"/>
      <c r="K85" s="85"/>
      <c r="L85" s="159"/>
    </row>
    <row r="86" spans="8:12" ht="15.75" customHeight="1">
      <c r="H86" s="159"/>
      <c r="I86" s="160"/>
      <c r="L86" s="159"/>
    </row>
    <row r="87" spans="8:12" ht="15.75" customHeight="1">
      <c r="H87" s="159"/>
      <c r="I87" s="160"/>
      <c r="L87" s="159"/>
    </row>
    <row r="88" spans="8:12" ht="15.75" customHeight="1">
      <c r="H88" s="159"/>
      <c r="I88" s="160"/>
      <c r="L88" s="159"/>
    </row>
    <row r="89" spans="8:12" ht="15.75" customHeight="1">
      <c r="H89" s="159"/>
      <c r="I89" s="160"/>
      <c r="L89" s="159"/>
    </row>
    <row r="90" spans="8:12" ht="15.75" customHeight="1">
      <c r="H90" s="159"/>
      <c r="I90" s="160"/>
      <c r="L90" s="159"/>
    </row>
    <row r="91" spans="8:12" ht="15.75" customHeight="1">
      <c r="H91" s="159"/>
      <c r="I91" s="160"/>
      <c r="L91" s="159"/>
    </row>
    <row r="92" spans="8:12" ht="15.75" customHeight="1">
      <c r="H92" s="159"/>
      <c r="I92" s="160"/>
      <c r="L92" s="159"/>
    </row>
    <row r="93" spans="8:12" ht="15.75" customHeight="1">
      <c r="H93" s="159"/>
      <c r="I93" s="160"/>
      <c r="L93" s="159"/>
    </row>
    <row r="94" spans="8:12" ht="15.75" customHeight="1">
      <c r="H94" s="159"/>
      <c r="I94" s="160"/>
      <c r="L94" s="159"/>
    </row>
    <row r="95" spans="8:12" ht="15.75" customHeight="1">
      <c r="H95" s="159"/>
      <c r="I95" s="160"/>
      <c r="L95" s="159"/>
    </row>
    <row r="96" spans="8:12" ht="15.75" customHeight="1">
      <c r="H96" s="159"/>
      <c r="I96" s="160"/>
      <c r="L96" s="159"/>
    </row>
    <row r="97" spans="8:12" ht="15.75" customHeight="1">
      <c r="H97" s="159"/>
      <c r="I97" s="160"/>
      <c r="L97" s="159"/>
    </row>
    <row r="98" spans="8:12" ht="15.75" customHeight="1">
      <c r="H98" s="159"/>
      <c r="I98" s="160"/>
      <c r="L98" s="159"/>
    </row>
    <row r="99" spans="8:12" ht="15.75" customHeight="1">
      <c r="H99" s="159"/>
      <c r="I99" s="160"/>
      <c r="L99" s="159"/>
    </row>
    <row r="100" spans="8:12" ht="15.75" customHeight="1">
      <c r="H100" s="159"/>
      <c r="I100" s="160"/>
      <c r="L100" s="159"/>
    </row>
    <row r="101" spans="8:12" ht="15.75" customHeight="1">
      <c r="H101" s="159"/>
      <c r="I101" s="160"/>
      <c r="L101" s="159"/>
    </row>
    <row r="102" spans="8:12" ht="15.75" customHeight="1">
      <c r="H102" s="159"/>
      <c r="I102" s="160"/>
      <c r="L102" s="159"/>
    </row>
    <row r="103" spans="8:12" ht="15.75" customHeight="1">
      <c r="H103" s="159"/>
      <c r="I103" s="160"/>
      <c r="L103" s="159"/>
    </row>
    <row r="104" spans="8:12" ht="15.75" customHeight="1">
      <c r="H104" s="159"/>
      <c r="I104" s="160"/>
      <c r="L104" s="159"/>
    </row>
    <row r="105" spans="8:12" ht="15.75" customHeight="1">
      <c r="H105" s="159"/>
      <c r="I105" s="160"/>
      <c r="L105" s="159"/>
    </row>
    <row r="106" spans="8:12" ht="15.75" customHeight="1">
      <c r="H106" s="159"/>
      <c r="I106" s="160"/>
      <c r="L106" s="159"/>
    </row>
    <row r="107" spans="8:12" ht="15.75" customHeight="1">
      <c r="H107" s="159"/>
      <c r="I107" s="160"/>
      <c r="L107" s="159"/>
    </row>
    <row r="108" spans="8:12" ht="15.75" customHeight="1">
      <c r="H108" s="159"/>
      <c r="I108" s="160"/>
      <c r="L108" s="159"/>
    </row>
    <row r="109" spans="8:12" ht="15.75" customHeight="1">
      <c r="H109" s="159"/>
      <c r="I109" s="160"/>
      <c r="L109" s="159"/>
    </row>
    <row r="110" spans="8:12" ht="15.75" customHeight="1">
      <c r="H110" s="159"/>
      <c r="I110" s="160"/>
      <c r="L110" s="159"/>
    </row>
    <row r="111" spans="8:12" ht="15.75" customHeight="1">
      <c r="H111" s="159"/>
      <c r="I111" s="160"/>
      <c r="L111" s="159"/>
    </row>
    <row r="112" spans="8:12" ht="15.75" customHeight="1">
      <c r="H112" s="159"/>
      <c r="I112" s="160"/>
      <c r="L112" s="159"/>
    </row>
    <row r="113" spans="8:12" ht="15.75" customHeight="1">
      <c r="H113" s="159"/>
      <c r="I113" s="160"/>
      <c r="L113" s="159"/>
    </row>
    <row r="114" spans="8:12" ht="15.75" customHeight="1">
      <c r="H114" s="159"/>
      <c r="I114" s="160"/>
      <c r="L114" s="159"/>
    </row>
    <row r="115" spans="8:12" ht="15.75" customHeight="1">
      <c r="H115" s="159"/>
      <c r="I115" s="160"/>
      <c r="L115" s="159"/>
    </row>
    <row r="116" spans="8:12" ht="15.75" customHeight="1">
      <c r="H116" s="159"/>
      <c r="I116" s="160"/>
      <c r="L116" s="159"/>
    </row>
    <row r="117" spans="8:12" ht="15.75" customHeight="1">
      <c r="H117" s="159"/>
      <c r="I117" s="160"/>
      <c r="L117" s="159"/>
    </row>
    <row r="118" spans="8:12" ht="15.75" customHeight="1">
      <c r="H118" s="159"/>
      <c r="I118" s="160"/>
      <c r="L118" s="159"/>
    </row>
    <row r="119" spans="8:12" ht="15.75" customHeight="1">
      <c r="H119" s="159"/>
      <c r="I119" s="160"/>
      <c r="L119" s="159"/>
    </row>
    <row r="120" spans="8:12" ht="15.75" customHeight="1">
      <c r="H120" s="159"/>
      <c r="I120" s="160"/>
      <c r="L120" s="159"/>
    </row>
    <row r="121" spans="8:12" ht="15.75" customHeight="1">
      <c r="H121" s="159"/>
      <c r="I121" s="160"/>
      <c r="L121" s="159"/>
    </row>
    <row r="122" spans="8:12" ht="15.75" customHeight="1">
      <c r="H122" s="159"/>
      <c r="I122" s="160"/>
      <c r="L122" s="159"/>
    </row>
    <row r="123" spans="8:12" ht="15.75" customHeight="1">
      <c r="H123" s="159"/>
      <c r="I123" s="160"/>
      <c r="L123" s="159"/>
    </row>
    <row r="124" spans="8:12" ht="15.75" customHeight="1">
      <c r="H124" s="159"/>
      <c r="I124" s="160"/>
      <c r="L124" s="159"/>
    </row>
    <row r="125" spans="8:12" ht="15.75" customHeight="1">
      <c r="H125" s="159"/>
      <c r="I125" s="160"/>
      <c r="L125" s="159"/>
    </row>
    <row r="126" spans="8:12" ht="15.75" customHeight="1">
      <c r="H126" s="159"/>
      <c r="I126" s="160"/>
      <c r="L126" s="159"/>
    </row>
    <row r="127" spans="8:12" ht="15.75" customHeight="1">
      <c r="H127" s="159"/>
      <c r="I127" s="160"/>
      <c r="L127" s="159"/>
    </row>
    <row r="128" spans="8:12" ht="15.75" customHeight="1">
      <c r="H128" s="159"/>
      <c r="I128" s="160"/>
      <c r="L128" s="159"/>
    </row>
    <row r="129" spans="8:12" ht="15.75" customHeight="1">
      <c r="H129" s="159"/>
      <c r="I129" s="160"/>
      <c r="L129" s="159"/>
    </row>
    <row r="130" spans="8:12" ht="15.75" customHeight="1">
      <c r="H130" s="159"/>
      <c r="I130" s="160"/>
      <c r="L130" s="159"/>
    </row>
    <row r="131" spans="8:12" ht="15.75" customHeight="1">
      <c r="H131" s="159"/>
      <c r="I131" s="160"/>
      <c r="L131" s="159"/>
    </row>
    <row r="132" spans="8:12" ht="15.75" customHeight="1">
      <c r="H132" s="159"/>
      <c r="I132" s="160"/>
      <c r="L132" s="159"/>
    </row>
    <row r="133" spans="8:12" ht="15.75" customHeight="1">
      <c r="H133" s="159"/>
      <c r="I133" s="160"/>
      <c r="L133" s="159"/>
    </row>
    <row r="134" spans="8:12" ht="15.75" customHeight="1">
      <c r="H134" s="159"/>
      <c r="I134" s="160"/>
      <c r="L134" s="159"/>
    </row>
    <row r="135" spans="8:12" ht="15.75" customHeight="1">
      <c r="H135" s="159"/>
      <c r="I135" s="160"/>
      <c r="L135" s="159"/>
    </row>
    <row r="136" spans="8:12" ht="15.75" customHeight="1">
      <c r="H136" s="159"/>
      <c r="I136" s="160"/>
      <c r="L136" s="159"/>
    </row>
    <row r="137" spans="8:12" ht="15.75" customHeight="1">
      <c r="H137" s="159"/>
      <c r="I137" s="160"/>
      <c r="L137" s="159"/>
    </row>
    <row r="138" spans="8:12" ht="15.75" customHeight="1">
      <c r="H138" s="159"/>
      <c r="I138" s="160"/>
      <c r="L138" s="159"/>
    </row>
    <row r="139" spans="8:12" ht="15.75" customHeight="1">
      <c r="H139" s="159"/>
      <c r="I139" s="160"/>
      <c r="L139" s="159"/>
    </row>
    <row r="140" spans="8:12" ht="15.75" customHeight="1">
      <c r="H140" s="159"/>
      <c r="I140" s="160"/>
      <c r="L140" s="159"/>
    </row>
    <row r="141" spans="8:12" ht="15.75" customHeight="1">
      <c r="H141" s="159"/>
      <c r="I141" s="160"/>
      <c r="L141" s="159"/>
    </row>
    <row r="142" spans="8:12" ht="15.75" customHeight="1">
      <c r="H142" s="159"/>
      <c r="I142" s="160"/>
      <c r="L142" s="159"/>
    </row>
    <row r="143" spans="8:12" ht="15.75" customHeight="1">
      <c r="H143" s="159"/>
      <c r="I143" s="160"/>
      <c r="L143" s="159"/>
    </row>
    <row r="144" spans="8:12" ht="15.75" customHeight="1">
      <c r="H144" s="159"/>
      <c r="I144" s="160"/>
      <c r="L144" s="159"/>
    </row>
    <row r="145" spans="8:12" ht="15.75" customHeight="1">
      <c r="H145" s="159"/>
      <c r="I145" s="160"/>
      <c r="L145" s="159"/>
    </row>
    <row r="146" spans="8:12" ht="15.75" customHeight="1">
      <c r="H146" s="159"/>
      <c r="I146" s="160"/>
      <c r="L146" s="159"/>
    </row>
    <row r="147" spans="8:12" ht="15.75" customHeight="1">
      <c r="H147" s="159"/>
      <c r="I147" s="160"/>
      <c r="L147" s="159"/>
    </row>
    <row r="148" spans="8:12" ht="15.75" customHeight="1">
      <c r="H148" s="159"/>
      <c r="I148" s="160"/>
      <c r="L148" s="159"/>
    </row>
    <row r="149" spans="8:12" ht="15.75" customHeight="1">
      <c r="H149" s="159"/>
      <c r="I149" s="160"/>
      <c r="L149" s="159"/>
    </row>
    <row r="150" spans="8:12" ht="15.75" customHeight="1">
      <c r="H150" s="159"/>
      <c r="I150" s="160"/>
      <c r="L150" s="159"/>
    </row>
    <row r="151" spans="8:12" ht="15.75" customHeight="1">
      <c r="H151" s="159"/>
      <c r="I151" s="160"/>
      <c r="L151" s="159"/>
    </row>
    <row r="152" spans="8:12" ht="15.75" customHeight="1">
      <c r="H152" s="159"/>
      <c r="I152" s="160"/>
      <c r="L152" s="159"/>
    </row>
    <row r="153" spans="8:12" ht="15.75" customHeight="1">
      <c r="H153" s="159"/>
      <c r="I153" s="160"/>
      <c r="L153" s="159"/>
    </row>
    <row r="154" spans="8:12" ht="15.75" customHeight="1">
      <c r="H154" s="159"/>
      <c r="I154" s="160"/>
      <c r="L154" s="159"/>
    </row>
    <row r="155" spans="8:12" ht="15.75" customHeight="1">
      <c r="H155" s="159"/>
      <c r="I155" s="160"/>
      <c r="L155" s="159"/>
    </row>
    <row r="156" spans="8:12" ht="15.75" customHeight="1">
      <c r="H156" s="159"/>
      <c r="I156" s="160"/>
      <c r="L156" s="159"/>
    </row>
    <row r="157" spans="8:12" ht="15.75" customHeight="1">
      <c r="H157" s="159"/>
      <c r="I157" s="160"/>
      <c r="L157" s="159"/>
    </row>
    <row r="158" spans="8:12" ht="15.75" customHeight="1">
      <c r="H158" s="159"/>
      <c r="I158" s="160"/>
      <c r="L158" s="159"/>
    </row>
    <row r="159" spans="8:12" ht="15.75" customHeight="1">
      <c r="H159" s="159"/>
      <c r="I159" s="160"/>
      <c r="L159" s="159"/>
    </row>
    <row r="160" spans="8:12" ht="15.75" customHeight="1">
      <c r="H160" s="159"/>
      <c r="I160" s="160"/>
      <c r="L160" s="159"/>
    </row>
    <row r="161" spans="8:12" ht="15.75" customHeight="1">
      <c r="H161" s="159"/>
      <c r="I161" s="160"/>
      <c r="L161" s="159"/>
    </row>
    <row r="162" spans="8:12" ht="15.75" customHeight="1">
      <c r="H162" s="159"/>
      <c r="I162" s="160"/>
      <c r="L162" s="159"/>
    </row>
    <row r="163" spans="8:12" ht="15.75" customHeight="1">
      <c r="H163" s="159"/>
      <c r="I163" s="160"/>
      <c r="L163" s="159"/>
    </row>
    <row r="164" spans="8:12" ht="15.75" customHeight="1">
      <c r="H164" s="159"/>
      <c r="I164" s="160"/>
      <c r="L164" s="159"/>
    </row>
    <row r="165" spans="8:12" ht="15.75" customHeight="1">
      <c r="H165" s="159"/>
      <c r="I165" s="160"/>
      <c r="L165" s="159"/>
    </row>
    <row r="166" spans="8:12" ht="15.75" customHeight="1">
      <c r="H166" s="159"/>
      <c r="I166" s="160"/>
      <c r="L166" s="159"/>
    </row>
    <row r="167" spans="8:12" ht="15.75" customHeight="1">
      <c r="H167" s="159"/>
      <c r="I167" s="160"/>
      <c r="L167" s="159"/>
    </row>
    <row r="168" spans="8:12" ht="15.75" customHeight="1">
      <c r="H168" s="159"/>
      <c r="I168" s="160"/>
      <c r="L168" s="159"/>
    </row>
    <row r="169" spans="8:12" ht="15.75" customHeight="1">
      <c r="H169" s="159"/>
      <c r="I169" s="160"/>
      <c r="L169" s="159"/>
    </row>
    <row r="170" spans="8:12" ht="15.75" customHeight="1">
      <c r="H170" s="159"/>
      <c r="I170" s="160"/>
      <c r="L170" s="159"/>
    </row>
    <row r="171" spans="8:12" ht="15.75" customHeight="1">
      <c r="H171" s="159"/>
      <c r="I171" s="160"/>
      <c r="L171" s="159"/>
    </row>
    <row r="172" spans="8:12" ht="15.75" customHeight="1">
      <c r="H172" s="159"/>
      <c r="I172" s="160"/>
      <c r="L172" s="159"/>
    </row>
    <row r="173" spans="8:12" ht="15.75" customHeight="1">
      <c r="H173" s="159"/>
      <c r="I173" s="160"/>
      <c r="L173" s="159"/>
    </row>
    <row r="174" spans="8:12" ht="15.75" customHeight="1">
      <c r="H174" s="159"/>
      <c r="I174" s="160"/>
      <c r="L174" s="159"/>
    </row>
    <row r="175" spans="8:12" ht="15.75" customHeight="1">
      <c r="H175" s="159"/>
      <c r="I175" s="160"/>
      <c r="L175" s="159"/>
    </row>
    <row r="176" spans="8:12" ht="15.75" customHeight="1">
      <c r="H176" s="159"/>
      <c r="I176" s="160"/>
      <c r="L176" s="159"/>
    </row>
    <row r="177" spans="8:12" ht="15.75" customHeight="1">
      <c r="H177" s="159"/>
      <c r="I177" s="160"/>
      <c r="L177" s="159"/>
    </row>
    <row r="178" spans="8:12" ht="15.75" customHeight="1">
      <c r="H178" s="159"/>
      <c r="I178" s="160"/>
      <c r="L178" s="159"/>
    </row>
    <row r="179" spans="8:12" ht="15.75" customHeight="1">
      <c r="H179" s="159"/>
      <c r="I179" s="160"/>
      <c r="L179" s="159"/>
    </row>
    <row r="180" spans="8:12" ht="15.75" customHeight="1">
      <c r="H180" s="159"/>
      <c r="I180" s="160"/>
      <c r="L180" s="159"/>
    </row>
    <row r="181" spans="8:12" ht="15.75" customHeight="1">
      <c r="H181" s="159"/>
      <c r="I181" s="160"/>
      <c r="L181" s="159"/>
    </row>
    <row r="182" spans="8:12" ht="15.75" customHeight="1">
      <c r="H182" s="159"/>
      <c r="I182" s="160"/>
      <c r="L182" s="159"/>
    </row>
    <row r="183" spans="8:12" ht="15.75" customHeight="1">
      <c r="H183" s="159"/>
      <c r="I183" s="160"/>
      <c r="L183" s="159"/>
    </row>
    <row r="184" spans="8:12" ht="15.75" customHeight="1">
      <c r="H184" s="159"/>
      <c r="I184" s="160"/>
      <c r="L184" s="159"/>
    </row>
    <row r="185" spans="8:12" ht="15.75" customHeight="1">
      <c r="H185" s="159"/>
      <c r="I185" s="160"/>
      <c r="L185" s="159"/>
    </row>
    <row r="186" spans="8:12" ht="15.75" customHeight="1">
      <c r="H186" s="159"/>
      <c r="I186" s="160"/>
      <c r="L186" s="159"/>
    </row>
    <row r="187" spans="8:12" ht="15.75" customHeight="1">
      <c r="H187" s="159"/>
      <c r="I187" s="160"/>
      <c r="L187" s="159"/>
    </row>
    <row r="188" spans="8:12" ht="15.75" customHeight="1">
      <c r="H188" s="159"/>
      <c r="I188" s="160"/>
      <c r="L188" s="159"/>
    </row>
    <row r="189" spans="8:12" ht="15.75" customHeight="1">
      <c r="H189" s="159"/>
      <c r="I189" s="160"/>
      <c r="L189" s="159"/>
    </row>
    <row r="190" spans="8:12" ht="15.75" customHeight="1">
      <c r="H190" s="159"/>
      <c r="I190" s="160"/>
      <c r="L190" s="159"/>
    </row>
    <row r="191" spans="8:12" ht="15.75" customHeight="1">
      <c r="H191" s="159"/>
      <c r="I191" s="160"/>
      <c r="L191" s="159"/>
    </row>
    <row r="192" spans="8:12" ht="15.75" customHeight="1">
      <c r="H192" s="159"/>
      <c r="I192" s="160"/>
      <c r="L192" s="159"/>
    </row>
    <row r="193" spans="8:12" ht="15.75" customHeight="1">
      <c r="H193" s="159"/>
      <c r="I193" s="160"/>
      <c r="L193" s="159"/>
    </row>
    <row r="194" spans="8:12" ht="15.75" customHeight="1">
      <c r="H194" s="159"/>
      <c r="I194" s="160"/>
      <c r="L194" s="159"/>
    </row>
    <row r="195" spans="8:12" ht="15.75" customHeight="1">
      <c r="H195" s="159"/>
      <c r="I195" s="160"/>
      <c r="L195" s="159"/>
    </row>
    <row r="196" spans="8:12" ht="15.75" customHeight="1">
      <c r="H196" s="159"/>
      <c r="I196" s="160"/>
      <c r="L196" s="159"/>
    </row>
    <row r="197" spans="8:12" ht="15.75" customHeight="1">
      <c r="H197" s="159"/>
      <c r="I197" s="160"/>
      <c r="L197" s="159"/>
    </row>
    <row r="198" spans="8:12" ht="15.75" customHeight="1">
      <c r="H198" s="159"/>
      <c r="I198" s="160"/>
      <c r="L198" s="159"/>
    </row>
    <row r="199" spans="8:12" ht="15.75" customHeight="1">
      <c r="H199" s="159"/>
      <c r="I199" s="160"/>
      <c r="L199" s="159"/>
    </row>
    <row r="200" spans="8:12" ht="15.75" customHeight="1">
      <c r="H200" s="159"/>
      <c r="I200" s="160"/>
      <c r="L200" s="159"/>
    </row>
    <row r="201" spans="8:12" ht="15.75" customHeight="1">
      <c r="H201" s="159"/>
      <c r="I201" s="160"/>
      <c r="L201" s="159"/>
    </row>
    <row r="202" spans="8:12" ht="15.75" customHeight="1">
      <c r="H202" s="159"/>
      <c r="I202" s="160"/>
      <c r="L202" s="159"/>
    </row>
    <row r="203" spans="8:12" ht="15.75" customHeight="1">
      <c r="H203" s="159"/>
      <c r="I203" s="160"/>
      <c r="L203" s="159"/>
    </row>
    <row r="204" spans="8:12" ht="15.75" customHeight="1">
      <c r="H204" s="159"/>
      <c r="I204" s="160"/>
      <c r="L204" s="159"/>
    </row>
    <row r="205" spans="8:12" ht="15.75" customHeight="1">
      <c r="H205" s="159"/>
      <c r="I205" s="160"/>
      <c r="L205" s="159"/>
    </row>
    <row r="206" spans="8:12" ht="15.75" customHeight="1">
      <c r="H206" s="159"/>
      <c r="I206" s="160"/>
      <c r="L206" s="159"/>
    </row>
    <row r="207" spans="8:12" ht="15.75" customHeight="1">
      <c r="H207" s="159"/>
      <c r="I207" s="160"/>
      <c r="L207" s="159"/>
    </row>
    <row r="208" spans="8:12" ht="15.75" customHeight="1">
      <c r="H208" s="159"/>
      <c r="I208" s="160"/>
      <c r="L208" s="159"/>
    </row>
    <row r="209" spans="8:12" ht="15.75" customHeight="1">
      <c r="H209" s="159"/>
      <c r="I209" s="160"/>
      <c r="L209" s="159"/>
    </row>
    <row r="210" spans="8:12" ht="15.75" customHeight="1">
      <c r="H210" s="159"/>
      <c r="I210" s="160"/>
      <c r="L210" s="159"/>
    </row>
    <row r="211" spans="8:12" ht="15.75" customHeight="1">
      <c r="H211" s="159"/>
      <c r="I211" s="160"/>
      <c r="L211" s="159"/>
    </row>
    <row r="212" spans="8:12" ht="15.75" customHeight="1">
      <c r="H212" s="159"/>
      <c r="I212" s="160"/>
      <c r="L212" s="159"/>
    </row>
    <row r="213" spans="8:12" ht="15.75" customHeight="1">
      <c r="H213" s="159"/>
      <c r="I213" s="160"/>
      <c r="L213" s="159"/>
    </row>
    <row r="214" spans="8:12" ht="15.75" customHeight="1">
      <c r="H214" s="159"/>
      <c r="I214" s="160"/>
      <c r="L214" s="159"/>
    </row>
    <row r="215" spans="8:12" ht="15.75" customHeight="1">
      <c r="H215" s="159"/>
      <c r="I215" s="160"/>
      <c r="L215" s="159"/>
    </row>
    <row r="216" spans="8:12" ht="15.75" customHeight="1">
      <c r="H216" s="159"/>
      <c r="I216" s="160"/>
      <c r="L216" s="159"/>
    </row>
    <row r="217" spans="8:12" ht="15.75" customHeight="1">
      <c r="H217" s="159"/>
      <c r="I217" s="160"/>
      <c r="L217" s="159"/>
    </row>
    <row r="218" spans="8:12" ht="15.75" customHeight="1">
      <c r="H218" s="159"/>
      <c r="I218" s="160"/>
      <c r="L218" s="159"/>
    </row>
    <row r="219" spans="8:12" ht="15.75" customHeight="1">
      <c r="H219" s="159"/>
      <c r="I219" s="160"/>
      <c r="L219" s="159"/>
    </row>
    <row r="220" spans="8:12" ht="15.75" customHeight="1">
      <c r="H220" s="159"/>
      <c r="I220" s="160"/>
      <c r="L220" s="159"/>
    </row>
    <row r="221" spans="8:12" ht="15.75" customHeight="1">
      <c r="H221" s="159"/>
      <c r="I221" s="160"/>
      <c r="L221" s="159"/>
    </row>
    <row r="222" spans="8:12" ht="15.75" customHeight="1">
      <c r="H222" s="159"/>
      <c r="I222" s="160"/>
      <c r="L222" s="159"/>
    </row>
    <row r="223" spans="8:12" ht="15.75" customHeight="1">
      <c r="H223" s="159"/>
      <c r="I223" s="160"/>
      <c r="L223" s="159"/>
    </row>
    <row r="224" spans="8:12" ht="15.75" customHeight="1">
      <c r="H224" s="159"/>
      <c r="I224" s="160"/>
      <c r="L224" s="159"/>
    </row>
    <row r="225" spans="8:12" ht="15.75" customHeight="1">
      <c r="H225" s="159"/>
      <c r="I225" s="160"/>
      <c r="L225" s="159"/>
    </row>
    <row r="226" spans="8:12" ht="15.75" customHeight="1">
      <c r="H226" s="159"/>
      <c r="I226" s="160"/>
      <c r="L226" s="159"/>
    </row>
    <row r="227" spans="8:12" ht="15.75" customHeight="1">
      <c r="H227" s="159"/>
      <c r="I227" s="160"/>
      <c r="L227" s="159"/>
    </row>
    <row r="228" spans="8:12" ht="15.75" customHeight="1">
      <c r="H228" s="159"/>
      <c r="I228" s="160"/>
      <c r="L228" s="159"/>
    </row>
    <row r="229" spans="8:12" ht="15.75" customHeight="1">
      <c r="H229" s="159"/>
      <c r="I229" s="160"/>
      <c r="L229" s="159"/>
    </row>
    <row r="230" spans="8:12" ht="15.75" customHeight="1">
      <c r="H230" s="159"/>
      <c r="I230" s="160"/>
      <c r="L230" s="159"/>
    </row>
    <row r="231" spans="8:12" ht="15.75" customHeight="1">
      <c r="H231" s="159"/>
      <c r="I231" s="160"/>
      <c r="L231" s="159"/>
    </row>
    <row r="232" spans="8:12" ht="15.75" customHeight="1">
      <c r="H232" s="159"/>
      <c r="I232" s="160"/>
      <c r="L232" s="159"/>
    </row>
    <row r="233" spans="8:12" ht="15.75" customHeight="1">
      <c r="H233" s="159"/>
      <c r="I233" s="160"/>
      <c r="L233" s="159"/>
    </row>
    <row r="234" spans="8:12" ht="15.75" customHeight="1">
      <c r="H234" s="159"/>
      <c r="I234" s="160"/>
      <c r="L234" s="159"/>
    </row>
    <row r="235" spans="8:12" ht="15.75" customHeight="1">
      <c r="H235" s="159"/>
      <c r="I235" s="160"/>
      <c r="L235" s="159"/>
    </row>
    <row r="236" spans="8:12" ht="15.75" customHeight="1">
      <c r="H236" s="159"/>
      <c r="I236" s="160"/>
      <c r="L236" s="159"/>
    </row>
    <row r="237" spans="8:12" ht="15.75" customHeight="1">
      <c r="H237" s="159"/>
      <c r="I237" s="160"/>
      <c r="L237" s="159"/>
    </row>
    <row r="238" spans="8:12" ht="15.75" customHeight="1">
      <c r="H238" s="159"/>
      <c r="I238" s="160"/>
      <c r="L238" s="159"/>
    </row>
    <row r="239" spans="8:12" ht="15.75" customHeight="1">
      <c r="H239" s="159"/>
      <c r="I239" s="160"/>
      <c r="L239" s="159"/>
    </row>
    <row r="240" spans="8:12" ht="15.75" customHeight="1">
      <c r="H240" s="159"/>
      <c r="I240" s="160"/>
      <c r="L240" s="159"/>
    </row>
    <row r="241" spans="8:12" ht="15.75" customHeight="1">
      <c r="H241" s="159"/>
      <c r="I241" s="160"/>
      <c r="L241" s="159"/>
    </row>
    <row r="242" spans="8:12" ht="15.75" customHeight="1">
      <c r="H242" s="159"/>
      <c r="I242" s="160"/>
      <c r="L242" s="159"/>
    </row>
    <row r="243" spans="8:12" ht="15.75" customHeight="1">
      <c r="H243" s="159"/>
      <c r="I243" s="160"/>
      <c r="L243" s="159"/>
    </row>
    <row r="244" spans="8:12" ht="15.75" customHeight="1">
      <c r="H244" s="159"/>
      <c r="I244" s="160"/>
      <c r="L244" s="159"/>
    </row>
    <row r="245" spans="8:12" ht="15.75" customHeight="1">
      <c r="H245" s="159"/>
      <c r="I245" s="160"/>
      <c r="L245" s="159"/>
    </row>
    <row r="246" spans="8:12" ht="15.75" customHeight="1">
      <c r="H246" s="159"/>
      <c r="I246" s="160"/>
      <c r="L246" s="159"/>
    </row>
    <row r="247" spans="8:12" ht="15.75" customHeight="1">
      <c r="H247" s="159"/>
      <c r="I247" s="160"/>
      <c r="L247" s="159"/>
    </row>
    <row r="248" spans="8:12" ht="15.75" customHeight="1">
      <c r="H248" s="159"/>
      <c r="I248" s="160"/>
      <c r="L248" s="159"/>
    </row>
    <row r="249" spans="8:12" ht="15.75" customHeight="1">
      <c r="H249" s="159"/>
      <c r="I249" s="160"/>
      <c r="L249" s="159"/>
    </row>
    <row r="250" spans="8:12" ht="15.75" customHeight="1">
      <c r="H250" s="159"/>
      <c r="I250" s="160"/>
      <c r="L250" s="159"/>
    </row>
    <row r="251" spans="8:12" ht="15.75" customHeight="1">
      <c r="H251" s="159"/>
      <c r="I251" s="160"/>
      <c r="L251" s="159"/>
    </row>
    <row r="252" spans="8:12" ht="15.75" customHeight="1">
      <c r="H252" s="159"/>
      <c r="I252" s="160"/>
      <c r="L252" s="159"/>
    </row>
    <row r="253" spans="8:12" ht="15.75" customHeight="1">
      <c r="H253" s="159"/>
      <c r="I253" s="160"/>
      <c r="L253" s="159"/>
    </row>
    <row r="254" spans="8:12" ht="15.75" customHeight="1">
      <c r="H254" s="159"/>
      <c r="I254" s="160"/>
      <c r="L254" s="159"/>
    </row>
    <row r="255" spans="8:12" ht="15.75" customHeight="1">
      <c r="H255" s="159"/>
      <c r="I255" s="160"/>
      <c r="L255" s="159"/>
    </row>
    <row r="256" spans="8:12" ht="15.75" customHeight="1">
      <c r="H256" s="159"/>
      <c r="I256" s="160"/>
      <c r="L256" s="159"/>
    </row>
    <row r="257" spans="8:12" ht="15.75" customHeight="1">
      <c r="H257" s="159"/>
      <c r="I257" s="160"/>
      <c r="L257" s="159"/>
    </row>
    <row r="258" spans="8:12" ht="15.75" customHeight="1">
      <c r="H258" s="159"/>
      <c r="I258" s="160"/>
      <c r="L258" s="159"/>
    </row>
    <row r="259" spans="8:12" ht="15.75" customHeight="1">
      <c r="H259" s="159"/>
      <c r="I259" s="160"/>
      <c r="L259" s="159"/>
    </row>
    <row r="260" spans="8:12" ht="15.75" customHeight="1">
      <c r="H260" s="159"/>
      <c r="I260" s="160"/>
      <c r="L260" s="159"/>
    </row>
    <row r="261" spans="8:12" ht="15.75" customHeight="1">
      <c r="H261" s="159"/>
      <c r="I261" s="160"/>
      <c r="L261" s="159"/>
    </row>
    <row r="262" spans="8:12" ht="15.75" customHeight="1">
      <c r="H262" s="159"/>
      <c r="I262" s="160"/>
      <c r="L262" s="159"/>
    </row>
    <row r="263" spans="8:12" ht="15.75" customHeight="1">
      <c r="H263" s="159"/>
      <c r="I263" s="160"/>
      <c r="L263" s="159"/>
    </row>
    <row r="264" spans="8:12" ht="15.75" customHeight="1">
      <c r="H264" s="159"/>
      <c r="I264" s="160"/>
      <c r="L264" s="159"/>
    </row>
    <row r="265" spans="8:12" ht="15.75" customHeight="1">
      <c r="H265" s="159"/>
      <c r="I265" s="160"/>
      <c r="L265" s="159"/>
    </row>
    <row r="266" spans="8:12" ht="15.75" customHeight="1">
      <c r="H266" s="159"/>
      <c r="I266" s="160"/>
      <c r="L266" s="159"/>
    </row>
    <row r="267" spans="8:12" ht="15.75" customHeight="1">
      <c r="H267" s="159"/>
      <c r="I267" s="160"/>
      <c r="L267" s="159"/>
    </row>
    <row r="268" spans="8:12" ht="15.75" customHeight="1">
      <c r="H268" s="159"/>
      <c r="I268" s="160"/>
      <c r="L268" s="159"/>
    </row>
    <row r="269" spans="8:12" ht="15.75" customHeight="1">
      <c r="H269" s="159"/>
      <c r="I269" s="160"/>
      <c r="L269" s="159"/>
    </row>
    <row r="270" spans="8:12" ht="15.75" customHeight="1">
      <c r="H270" s="159"/>
      <c r="I270" s="160"/>
      <c r="L270" s="159"/>
    </row>
    <row r="271" spans="8:12" ht="15.75" customHeight="1">
      <c r="H271" s="159"/>
      <c r="I271" s="160"/>
      <c r="L271" s="159"/>
    </row>
    <row r="272" spans="8:12" ht="15.75" customHeight="1">
      <c r="H272" s="159"/>
      <c r="I272" s="160"/>
      <c r="L272" s="159"/>
    </row>
    <row r="273" spans="8:12" ht="15.75" customHeight="1">
      <c r="H273" s="159"/>
      <c r="I273" s="160"/>
      <c r="L273" s="159"/>
    </row>
    <row r="274" spans="8:12" ht="15.75" customHeight="1">
      <c r="H274" s="159"/>
      <c r="I274" s="160"/>
      <c r="L274" s="159"/>
    </row>
    <row r="275" spans="8:12" ht="15.75" customHeight="1">
      <c r="H275" s="159"/>
      <c r="I275" s="160"/>
      <c r="L275" s="159"/>
    </row>
    <row r="276" spans="8:12" ht="15.75" customHeight="1">
      <c r="H276" s="159"/>
      <c r="I276" s="160"/>
      <c r="L276" s="159"/>
    </row>
    <row r="277" spans="8:12" ht="15.75" customHeight="1">
      <c r="H277" s="159"/>
      <c r="I277" s="160"/>
      <c r="L277" s="159"/>
    </row>
    <row r="278" spans="8:12" ht="15.75" customHeight="1">
      <c r="H278" s="159"/>
      <c r="I278" s="160"/>
      <c r="L278" s="159"/>
    </row>
    <row r="279" spans="8:12" ht="15.75" customHeight="1">
      <c r="H279" s="159"/>
      <c r="I279" s="160"/>
      <c r="L279" s="159"/>
    </row>
    <row r="280" spans="8:12" ht="15.75" customHeight="1">
      <c r="H280" s="159"/>
      <c r="I280" s="160"/>
      <c r="L280" s="159"/>
    </row>
    <row r="281" spans="8:12" ht="15.75" customHeight="1">
      <c r="H281" s="159"/>
      <c r="I281" s="160"/>
      <c r="L281" s="159"/>
    </row>
    <row r="282" spans="8:12" ht="15.75" customHeight="1">
      <c r="H282" s="159"/>
      <c r="I282" s="160"/>
      <c r="L282" s="159"/>
    </row>
    <row r="283" spans="8:12" ht="15.75" customHeight="1">
      <c r="H283" s="159"/>
      <c r="I283" s="160"/>
      <c r="L283" s="159"/>
    </row>
    <row r="284" spans="8:12" ht="15.75" customHeight="1">
      <c r="H284" s="159"/>
      <c r="I284" s="160"/>
      <c r="L284" s="159"/>
    </row>
    <row r="285" spans="8:12" ht="15.75" customHeight="1">
      <c r="H285" s="159"/>
      <c r="I285" s="160"/>
      <c r="L285" s="159"/>
    </row>
    <row r="286" spans="8:12" ht="15.75" customHeight="1">
      <c r="H286" s="159"/>
      <c r="I286" s="160"/>
      <c r="L286" s="159"/>
    </row>
    <row r="287" spans="8:12" ht="15.75" customHeight="1">
      <c r="H287" s="159"/>
      <c r="I287" s="160"/>
      <c r="L287" s="159"/>
    </row>
    <row r="288" spans="8:12" ht="15.75" customHeight="1">
      <c r="H288" s="159"/>
      <c r="I288" s="160"/>
      <c r="L288" s="159"/>
    </row>
    <row r="289" spans="8:12" ht="15.75" customHeight="1">
      <c r="H289" s="159"/>
      <c r="I289" s="160"/>
      <c r="L289" s="159"/>
    </row>
    <row r="290" spans="8:12" ht="15.75" customHeight="1">
      <c r="H290" s="159"/>
      <c r="I290" s="160"/>
      <c r="L290" s="159"/>
    </row>
    <row r="291" spans="8:12" ht="15.75" customHeight="1">
      <c r="H291" s="159"/>
      <c r="I291" s="160"/>
      <c r="L291" s="159"/>
    </row>
    <row r="292" spans="8:12" ht="15.75" customHeight="1">
      <c r="H292" s="159"/>
      <c r="I292" s="160"/>
      <c r="L292" s="159"/>
    </row>
    <row r="293" spans="8:12" ht="15.75" customHeight="1">
      <c r="H293" s="159"/>
      <c r="I293" s="160"/>
      <c r="L293" s="159"/>
    </row>
    <row r="294" spans="8:12" ht="15.75" customHeight="1">
      <c r="H294" s="159"/>
      <c r="I294" s="160"/>
      <c r="L294" s="159"/>
    </row>
    <row r="295" spans="8:12" ht="15.75" customHeight="1">
      <c r="H295" s="159"/>
      <c r="I295" s="160"/>
      <c r="L295" s="159"/>
    </row>
    <row r="296" spans="8:12" ht="15.75" customHeight="1">
      <c r="H296" s="159"/>
      <c r="I296" s="160"/>
      <c r="L296" s="159"/>
    </row>
    <row r="297" spans="8:12" ht="15.75" customHeight="1">
      <c r="H297" s="159"/>
      <c r="I297" s="160"/>
      <c r="L297" s="159"/>
    </row>
    <row r="298" spans="8:12" ht="15.75" customHeight="1">
      <c r="H298" s="159"/>
      <c r="I298" s="160"/>
      <c r="L298" s="159"/>
    </row>
    <row r="299" spans="8:12" ht="15.75" customHeight="1">
      <c r="H299" s="159"/>
      <c r="I299" s="160"/>
      <c r="L299" s="159"/>
    </row>
    <row r="300" spans="8:12" ht="15.75" customHeight="1">
      <c r="H300" s="159"/>
      <c r="I300" s="160"/>
      <c r="L300" s="159"/>
    </row>
    <row r="301" spans="8:12" ht="15.75" customHeight="1">
      <c r="H301" s="159"/>
      <c r="I301" s="160"/>
      <c r="L301" s="159"/>
    </row>
    <row r="302" spans="8:12" ht="15.75" customHeight="1">
      <c r="H302" s="159"/>
      <c r="I302" s="160"/>
      <c r="L302" s="159"/>
    </row>
    <row r="303" spans="8:12" ht="15.75" customHeight="1">
      <c r="H303" s="159"/>
      <c r="I303" s="160"/>
      <c r="L303" s="159"/>
    </row>
    <row r="304" spans="8:12" ht="15.75" customHeight="1">
      <c r="H304" s="159"/>
      <c r="I304" s="160"/>
      <c r="L304" s="159"/>
    </row>
    <row r="305" spans="8:12" ht="15.75" customHeight="1">
      <c r="H305" s="159"/>
      <c r="I305" s="160"/>
      <c r="L305" s="159"/>
    </row>
    <row r="306" spans="8:12" ht="15.75" customHeight="1">
      <c r="H306" s="159"/>
      <c r="I306" s="160"/>
      <c r="L306" s="159"/>
    </row>
    <row r="307" spans="8:12" ht="15.75" customHeight="1">
      <c r="H307" s="159"/>
      <c r="I307" s="160"/>
      <c r="L307" s="159"/>
    </row>
    <row r="308" spans="8:12" ht="15.75" customHeight="1">
      <c r="H308" s="159"/>
      <c r="I308" s="160"/>
      <c r="L308" s="159"/>
    </row>
    <row r="309" spans="8:12" ht="15.75" customHeight="1">
      <c r="H309" s="159"/>
      <c r="I309" s="160"/>
      <c r="L309" s="159"/>
    </row>
    <row r="310" spans="8:12" ht="15.75" customHeight="1">
      <c r="H310" s="159"/>
      <c r="I310" s="160"/>
      <c r="L310" s="159"/>
    </row>
    <row r="311" spans="8:12" ht="15.75" customHeight="1">
      <c r="H311" s="159"/>
      <c r="I311" s="160"/>
      <c r="L311" s="159"/>
    </row>
    <row r="312" spans="8:12" ht="15.75" customHeight="1">
      <c r="H312" s="159"/>
      <c r="I312" s="160"/>
      <c r="L312" s="159"/>
    </row>
    <row r="313" spans="8:12" ht="15.75" customHeight="1">
      <c r="H313" s="159"/>
      <c r="I313" s="160"/>
      <c r="L313" s="159"/>
    </row>
    <row r="314" spans="8:12" ht="15.75" customHeight="1">
      <c r="H314" s="159"/>
      <c r="I314" s="160"/>
      <c r="L314" s="159"/>
    </row>
    <row r="315" spans="8:12" ht="15.75" customHeight="1">
      <c r="H315" s="159"/>
      <c r="I315" s="160"/>
      <c r="L315" s="159"/>
    </row>
    <row r="316" spans="8:12" ht="15.75" customHeight="1">
      <c r="H316" s="159"/>
      <c r="I316" s="160"/>
      <c r="L316" s="159"/>
    </row>
    <row r="317" spans="8:12" ht="15.75" customHeight="1">
      <c r="H317" s="159"/>
      <c r="I317" s="160"/>
      <c r="L317" s="159"/>
    </row>
    <row r="318" spans="8:12" ht="15.75" customHeight="1">
      <c r="H318" s="159"/>
      <c r="I318" s="160"/>
      <c r="L318" s="159"/>
    </row>
    <row r="319" spans="8:12" ht="15.75" customHeight="1">
      <c r="H319" s="159"/>
      <c r="I319" s="160"/>
      <c r="L319" s="159"/>
    </row>
    <row r="320" spans="8:12" ht="15.75" customHeight="1">
      <c r="H320" s="159"/>
      <c r="I320" s="160"/>
      <c r="L320" s="159"/>
    </row>
    <row r="321" spans="8:12" ht="15.75" customHeight="1">
      <c r="H321" s="159"/>
      <c r="I321" s="160"/>
      <c r="L321" s="159"/>
    </row>
    <row r="322" spans="8:12" ht="15.75" customHeight="1">
      <c r="H322" s="159"/>
      <c r="I322" s="160"/>
      <c r="L322" s="159"/>
    </row>
    <row r="323" spans="8:12" ht="15.75" customHeight="1">
      <c r="H323" s="159"/>
      <c r="I323" s="160"/>
      <c r="L323" s="159"/>
    </row>
    <row r="324" spans="8:12" ht="15.75" customHeight="1">
      <c r="H324" s="159"/>
      <c r="I324" s="160"/>
      <c r="L324" s="159"/>
    </row>
    <row r="325" spans="8:12" ht="15.75" customHeight="1">
      <c r="H325" s="159"/>
      <c r="I325" s="160"/>
      <c r="L325" s="159"/>
    </row>
    <row r="326" spans="8:12" ht="15.75" customHeight="1">
      <c r="H326" s="159"/>
      <c r="I326" s="160"/>
      <c r="L326" s="159"/>
    </row>
    <row r="327" spans="8:12" ht="15.75" customHeight="1">
      <c r="H327" s="159"/>
      <c r="I327" s="160"/>
      <c r="L327" s="159"/>
    </row>
    <row r="328" spans="8:12" ht="15.75" customHeight="1">
      <c r="H328" s="159"/>
      <c r="I328" s="160"/>
      <c r="L328" s="159"/>
    </row>
    <row r="329" spans="8:12" ht="15.75" customHeight="1">
      <c r="H329" s="159"/>
      <c r="I329" s="160"/>
      <c r="L329" s="159"/>
    </row>
    <row r="330" spans="8:12" ht="15.75" customHeight="1">
      <c r="H330" s="159"/>
      <c r="I330" s="160"/>
      <c r="L330" s="159"/>
    </row>
    <row r="331" spans="8:12" ht="15.75" customHeight="1">
      <c r="H331" s="159"/>
      <c r="I331" s="160"/>
      <c r="L331" s="159"/>
    </row>
    <row r="332" spans="8:12" ht="15.75" customHeight="1">
      <c r="H332" s="159"/>
      <c r="I332" s="160"/>
      <c r="L332" s="159"/>
    </row>
    <row r="333" spans="8:12" ht="15.75" customHeight="1">
      <c r="H333" s="159"/>
      <c r="I333" s="160"/>
      <c r="L333" s="159"/>
    </row>
    <row r="334" spans="8:12" ht="15.75" customHeight="1">
      <c r="H334" s="159"/>
      <c r="I334" s="160"/>
      <c r="L334" s="159"/>
    </row>
    <row r="335" spans="8:12" ht="15.75" customHeight="1">
      <c r="H335" s="159"/>
      <c r="I335" s="160"/>
      <c r="L335" s="159"/>
    </row>
    <row r="336" spans="8:12" ht="15.75" customHeight="1">
      <c r="H336" s="159"/>
      <c r="I336" s="160"/>
      <c r="L336" s="159"/>
    </row>
    <row r="337" spans="8:12" ht="15.75" customHeight="1">
      <c r="H337" s="159"/>
      <c r="I337" s="160"/>
      <c r="L337" s="159"/>
    </row>
    <row r="338" spans="8:12" ht="15.75" customHeight="1">
      <c r="H338" s="159"/>
      <c r="I338" s="160"/>
      <c r="L338" s="159"/>
    </row>
    <row r="339" spans="8:12" ht="15.75" customHeight="1">
      <c r="H339" s="159"/>
      <c r="I339" s="160"/>
      <c r="L339" s="159"/>
    </row>
    <row r="340" spans="8:12" ht="15.75" customHeight="1">
      <c r="H340" s="159"/>
      <c r="I340" s="160"/>
      <c r="L340" s="159"/>
    </row>
    <row r="341" spans="8:12" ht="15.75" customHeight="1">
      <c r="H341" s="159"/>
      <c r="I341" s="160"/>
      <c r="L341" s="159"/>
    </row>
    <row r="342" spans="8:12" ht="15.75" customHeight="1">
      <c r="H342" s="159"/>
      <c r="I342" s="160"/>
      <c r="L342" s="159"/>
    </row>
    <row r="343" spans="8:12" ht="15.75" customHeight="1">
      <c r="H343" s="159"/>
      <c r="I343" s="160"/>
      <c r="L343" s="159"/>
    </row>
    <row r="344" spans="8:12" ht="15.75" customHeight="1">
      <c r="H344" s="159"/>
      <c r="I344" s="160"/>
      <c r="L344" s="159"/>
    </row>
    <row r="345" spans="8:12" ht="15.75" customHeight="1">
      <c r="H345" s="159"/>
      <c r="I345" s="160"/>
      <c r="L345" s="159"/>
    </row>
    <row r="346" spans="8:12" ht="15.75" customHeight="1">
      <c r="H346" s="159"/>
      <c r="I346" s="160"/>
      <c r="L346" s="159"/>
    </row>
    <row r="347" spans="8:12" ht="15.75" customHeight="1">
      <c r="H347" s="159"/>
      <c r="I347" s="160"/>
      <c r="L347" s="159"/>
    </row>
    <row r="348" spans="8:12" ht="15.75" customHeight="1">
      <c r="H348" s="159"/>
      <c r="I348" s="160"/>
      <c r="L348" s="159"/>
    </row>
    <row r="349" spans="8:12" ht="15.75" customHeight="1">
      <c r="H349" s="159"/>
      <c r="I349" s="160"/>
      <c r="L349" s="159"/>
    </row>
    <row r="350" spans="8:12" ht="15.75" customHeight="1">
      <c r="H350" s="159"/>
      <c r="I350" s="160"/>
      <c r="L350" s="159"/>
    </row>
    <row r="351" spans="8:12" ht="15.75" customHeight="1">
      <c r="H351" s="159"/>
      <c r="I351" s="160"/>
      <c r="L351" s="159"/>
    </row>
    <row r="352" spans="8:12" ht="15.75" customHeight="1">
      <c r="H352" s="159"/>
      <c r="I352" s="160"/>
      <c r="L352" s="159"/>
    </row>
    <row r="353" spans="8:12" ht="15.75" customHeight="1">
      <c r="H353" s="159"/>
      <c r="I353" s="160"/>
      <c r="L353" s="159"/>
    </row>
    <row r="354" spans="8:12" ht="15.75" customHeight="1">
      <c r="H354" s="159"/>
      <c r="I354" s="160"/>
      <c r="L354" s="159"/>
    </row>
    <row r="355" spans="8:12" ht="15.75" customHeight="1">
      <c r="H355" s="159"/>
      <c r="I355" s="160"/>
      <c r="L355" s="159"/>
    </row>
    <row r="356" spans="8:12" ht="15.75" customHeight="1">
      <c r="H356" s="159"/>
      <c r="I356" s="160"/>
      <c r="L356" s="159"/>
    </row>
    <row r="357" spans="8:12" ht="15.75" customHeight="1">
      <c r="H357" s="159"/>
      <c r="I357" s="160"/>
      <c r="L357" s="159"/>
    </row>
    <row r="358" spans="8:12" ht="15.75" customHeight="1">
      <c r="H358" s="159"/>
      <c r="I358" s="160"/>
      <c r="L358" s="159"/>
    </row>
    <row r="359" spans="8:12" ht="15.75" customHeight="1">
      <c r="H359" s="159"/>
      <c r="I359" s="160"/>
      <c r="L359" s="159"/>
    </row>
    <row r="360" spans="8:12" ht="15.75" customHeight="1">
      <c r="H360" s="159"/>
      <c r="I360" s="160"/>
      <c r="L360" s="159"/>
    </row>
    <row r="361" spans="8:12" ht="15.75" customHeight="1">
      <c r="H361" s="159"/>
      <c r="I361" s="160"/>
      <c r="L361" s="159"/>
    </row>
    <row r="362" spans="8:12" ht="15.75" customHeight="1">
      <c r="H362" s="159"/>
      <c r="I362" s="160"/>
      <c r="L362" s="159"/>
    </row>
    <row r="363" spans="8:12" ht="15.75" customHeight="1">
      <c r="H363" s="159"/>
      <c r="I363" s="160"/>
      <c r="L363" s="159"/>
    </row>
    <row r="364" spans="8:12" ht="15.75" customHeight="1">
      <c r="H364" s="159"/>
      <c r="I364" s="160"/>
      <c r="L364" s="159"/>
    </row>
    <row r="365" spans="8:12" ht="15.75" customHeight="1">
      <c r="H365" s="159"/>
      <c r="I365" s="160"/>
      <c r="L365" s="159"/>
    </row>
    <row r="366" spans="8:12" ht="15.75" customHeight="1">
      <c r="H366" s="159"/>
      <c r="I366" s="160"/>
      <c r="L366" s="159"/>
    </row>
    <row r="367" spans="8:12" ht="15.75" customHeight="1">
      <c r="H367" s="159"/>
      <c r="I367" s="160"/>
      <c r="L367" s="159"/>
    </row>
    <row r="368" spans="8:12" ht="15.75" customHeight="1">
      <c r="H368" s="159"/>
      <c r="I368" s="160"/>
      <c r="L368" s="159"/>
    </row>
    <row r="369" spans="8:12" ht="15.75" customHeight="1">
      <c r="H369" s="159"/>
      <c r="I369" s="160"/>
      <c r="L369" s="159"/>
    </row>
    <row r="370" spans="8:12" ht="15.75" customHeight="1">
      <c r="H370" s="159"/>
      <c r="I370" s="160"/>
      <c r="L370" s="159"/>
    </row>
    <row r="371" spans="8:12" ht="15.75" customHeight="1">
      <c r="H371" s="159"/>
      <c r="I371" s="160"/>
      <c r="L371" s="159"/>
    </row>
    <row r="372" spans="8:12" ht="15.75" customHeight="1">
      <c r="H372" s="159"/>
      <c r="I372" s="160"/>
      <c r="L372" s="159"/>
    </row>
    <row r="373" spans="8:12" ht="15.75" customHeight="1">
      <c r="H373" s="159"/>
      <c r="I373" s="160"/>
      <c r="L373" s="159"/>
    </row>
    <row r="374" spans="8:12" ht="15.75" customHeight="1">
      <c r="H374" s="159"/>
      <c r="I374" s="160"/>
      <c r="L374" s="159"/>
    </row>
    <row r="375" spans="8:12" ht="15.75" customHeight="1">
      <c r="H375" s="159"/>
      <c r="I375" s="160"/>
      <c r="L375" s="159"/>
    </row>
    <row r="376" spans="8:12" ht="15.75" customHeight="1">
      <c r="H376" s="159"/>
      <c r="I376" s="160"/>
      <c r="L376" s="159"/>
    </row>
    <row r="377" spans="8:12" ht="15.75" customHeight="1">
      <c r="H377" s="159"/>
      <c r="I377" s="160"/>
      <c r="L377" s="159"/>
    </row>
    <row r="378" spans="8:12" ht="15.75" customHeight="1">
      <c r="H378" s="159"/>
      <c r="I378" s="160"/>
      <c r="L378" s="159"/>
    </row>
    <row r="379" spans="8:12" ht="15.75" customHeight="1">
      <c r="H379" s="159"/>
      <c r="I379" s="160"/>
      <c r="L379" s="159"/>
    </row>
    <row r="380" spans="8:12" ht="15.75" customHeight="1">
      <c r="H380" s="159"/>
      <c r="I380" s="160"/>
      <c r="L380" s="159"/>
    </row>
    <row r="381" spans="8:12" ht="15.75" customHeight="1">
      <c r="H381" s="159"/>
      <c r="I381" s="160"/>
      <c r="L381" s="159"/>
    </row>
    <row r="382" spans="8:12" ht="15.75" customHeight="1">
      <c r="H382" s="159"/>
      <c r="I382" s="160"/>
      <c r="L382" s="159"/>
    </row>
    <row r="383" spans="8:12" ht="15.75" customHeight="1">
      <c r="H383" s="159"/>
      <c r="I383" s="160"/>
      <c r="L383" s="159"/>
    </row>
    <row r="384" spans="8:12" ht="15.75" customHeight="1">
      <c r="H384" s="159"/>
      <c r="I384" s="160"/>
      <c r="L384" s="159"/>
    </row>
    <row r="385" spans="8:12" ht="15.75" customHeight="1">
      <c r="H385" s="159"/>
      <c r="I385" s="160"/>
      <c r="L385" s="159"/>
    </row>
    <row r="386" spans="8:12" ht="15.75" customHeight="1">
      <c r="H386" s="159"/>
      <c r="I386" s="160"/>
      <c r="L386" s="159"/>
    </row>
    <row r="387" spans="8:12" ht="15.75" customHeight="1">
      <c r="H387" s="159"/>
      <c r="I387" s="160"/>
      <c r="L387" s="159"/>
    </row>
    <row r="388" spans="8:12" ht="15.75" customHeight="1">
      <c r="H388" s="159"/>
      <c r="I388" s="160"/>
      <c r="L388" s="159"/>
    </row>
    <row r="389" spans="8:12" ht="15.75" customHeight="1">
      <c r="H389" s="159"/>
      <c r="I389" s="160"/>
      <c r="L389" s="159"/>
    </row>
    <row r="390" spans="8:12" ht="15.75" customHeight="1">
      <c r="H390" s="159"/>
      <c r="I390" s="160"/>
      <c r="L390" s="159"/>
    </row>
    <row r="391" spans="8:12" ht="15.75" customHeight="1">
      <c r="H391" s="159"/>
      <c r="I391" s="160"/>
      <c r="L391" s="159"/>
    </row>
    <row r="392" spans="8:12" ht="15.75" customHeight="1">
      <c r="H392" s="159"/>
      <c r="I392" s="160"/>
      <c r="L392" s="159"/>
    </row>
    <row r="393" spans="8:12" ht="15.75" customHeight="1">
      <c r="H393" s="159"/>
      <c r="I393" s="160"/>
      <c r="L393" s="159"/>
    </row>
    <row r="394" spans="8:12" ht="15.75" customHeight="1">
      <c r="H394" s="159"/>
      <c r="I394" s="160"/>
      <c r="L394" s="159"/>
    </row>
    <row r="395" spans="8:12" ht="15.75" customHeight="1">
      <c r="H395" s="159"/>
      <c r="I395" s="160"/>
      <c r="L395" s="159"/>
    </row>
    <row r="396" spans="8:12" ht="15.75" customHeight="1">
      <c r="H396" s="159"/>
      <c r="I396" s="160"/>
      <c r="L396" s="159"/>
    </row>
    <row r="397" spans="8:12" ht="15.75" customHeight="1">
      <c r="H397" s="159"/>
      <c r="I397" s="160"/>
      <c r="L397" s="159"/>
    </row>
    <row r="398" spans="8:12" ht="15.75" customHeight="1">
      <c r="H398" s="159"/>
      <c r="I398" s="160"/>
      <c r="L398" s="159"/>
    </row>
    <row r="399" spans="8:12" ht="15.75" customHeight="1">
      <c r="H399" s="159"/>
      <c r="I399" s="160"/>
      <c r="L399" s="159"/>
    </row>
    <row r="400" spans="8:12" ht="15.75" customHeight="1">
      <c r="H400" s="159"/>
      <c r="I400" s="160"/>
      <c r="L400" s="159"/>
    </row>
    <row r="401" spans="8:12" ht="15.75" customHeight="1">
      <c r="H401" s="159"/>
      <c r="I401" s="160"/>
      <c r="L401" s="159"/>
    </row>
    <row r="402" spans="8:12" ht="15.75" customHeight="1">
      <c r="H402" s="159"/>
      <c r="I402" s="160"/>
      <c r="L402" s="159"/>
    </row>
    <row r="403" spans="8:12" ht="15.75" customHeight="1">
      <c r="H403" s="159"/>
      <c r="I403" s="160"/>
      <c r="L403" s="159"/>
    </row>
    <row r="404" spans="8:12" ht="15.75" customHeight="1">
      <c r="H404" s="159"/>
      <c r="I404" s="160"/>
      <c r="L404" s="159"/>
    </row>
    <row r="405" spans="8:12" ht="15.75" customHeight="1">
      <c r="H405" s="159"/>
      <c r="I405" s="160"/>
      <c r="L405" s="159"/>
    </row>
    <row r="406" spans="8:12" ht="15.75" customHeight="1">
      <c r="H406" s="159"/>
      <c r="I406" s="160"/>
      <c r="L406" s="159"/>
    </row>
    <row r="407" spans="8:12" ht="15.75" customHeight="1">
      <c r="H407" s="159"/>
      <c r="I407" s="160"/>
      <c r="L407" s="159"/>
    </row>
    <row r="408" spans="8:12" ht="15.75" customHeight="1">
      <c r="H408" s="159"/>
      <c r="I408" s="160"/>
      <c r="L408" s="159"/>
    </row>
    <row r="409" spans="8:12" ht="15.75" customHeight="1">
      <c r="H409" s="159"/>
      <c r="I409" s="160"/>
      <c r="L409" s="159"/>
    </row>
    <row r="410" spans="8:12" ht="15.75" customHeight="1">
      <c r="H410" s="159"/>
      <c r="I410" s="160"/>
      <c r="L410" s="159"/>
    </row>
    <row r="411" spans="8:12" ht="15.75" customHeight="1">
      <c r="H411" s="159"/>
      <c r="I411" s="160"/>
      <c r="L411" s="159"/>
    </row>
    <row r="412" spans="8:12" ht="15.75" customHeight="1">
      <c r="H412" s="159"/>
      <c r="I412" s="160"/>
      <c r="L412" s="159"/>
    </row>
    <row r="413" spans="8:12" ht="15.75" customHeight="1">
      <c r="H413" s="159"/>
      <c r="I413" s="160"/>
      <c r="L413" s="159"/>
    </row>
    <row r="414" spans="8:12" ht="15.75" customHeight="1">
      <c r="H414" s="159"/>
      <c r="I414" s="160"/>
      <c r="L414" s="159"/>
    </row>
    <row r="415" spans="8:12" ht="15.75" customHeight="1">
      <c r="H415" s="159"/>
      <c r="I415" s="160"/>
      <c r="L415" s="159"/>
    </row>
    <row r="416" spans="8:12" ht="15.75" customHeight="1">
      <c r="H416" s="159"/>
      <c r="I416" s="160"/>
      <c r="L416" s="159"/>
    </row>
    <row r="417" spans="8:12" ht="15.75" customHeight="1">
      <c r="H417" s="159"/>
      <c r="I417" s="160"/>
      <c r="L417" s="159"/>
    </row>
    <row r="418" spans="8:12" ht="15.75" customHeight="1">
      <c r="H418" s="159"/>
      <c r="I418" s="160"/>
      <c r="L418" s="159"/>
    </row>
    <row r="419" spans="8:12" ht="15.75" customHeight="1">
      <c r="H419" s="159"/>
      <c r="I419" s="160"/>
      <c r="L419" s="159"/>
    </row>
    <row r="420" spans="8:12" ht="15.75" customHeight="1">
      <c r="H420" s="159"/>
      <c r="I420" s="160"/>
      <c r="L420" s="159"/>
    </row>
    <row r="421" spans="8:12" ht="15.75" customHeight="1">
      <c r="H421" s="159"/>
      <c r="I421" s="160"/>
      <c r="L421" s="159"/>
    </row>
    <row r="422" spans="8:12" ht="15.75" customHeight="1">
      <c r="H422" s="159"/>
      <c r="I422" s="160"/>
      <c r="L422" s="159"/>
    </row>
    <row r="423" spans="8:12" ht="15.75" customHeight="1">
      <c r="H423" s="159"/>
      <c r="I423" s="160"/>
      <c r="L423" s="159"/>
    </row>
    <row r="424" spans="8:12" ht="15.75" customHeight="1">
      <c r="H424" s="159"/>
      <c r="I424" s="160"/>
      <c r="L424" s="159"/>
    </row>
    <row r="425" spans="8:12" ht="15.75" customHeight="1">
      <c r="H425" s="159"/>
      <c r="I425" s="160"/>
      <c r="L425" s="159"/>
    </row>
    <row r="426" spans="8:12" ht="15.75" customHeight="1">
      <c r="H426" s="159"/>
      <c r="I426" s="160"/>
      <c r="L426" s="159"/>
    </row>
    <row r="427" spans="8:12" ht="15.75" customHeight="1">
      <c r="H427" s="159"/>
      <c r="I427" s="160"/>
      <c r="L427" s="159"/>
    </row>
    <row r="428" spans="8:12" ht="15.75" customHeight="1">
      <c r="H428" s="159"/>
      <c r="I428" s="160"/>
      <c r="L428" s="159"/>
    </row>
    <row r="429" spans="8:12" ht="15.75" customHeight="1">
      <c r="H429" s="159"/>
      <c r="I429" s="160"/>
      <c r="L429" s="159"/>
    </row>
    <row r="430" spans="8:12" ht="15.75" customHeight="1">
      <c r="H430" s="159"/>
      <c r="I430" s="160"/>
      <c r="L430" s="159"/>
    </row>
    <row r="431" spans="8:12" ht="15.75" customHeight="1">
      <c r="H431" s="159"/>
      <c r="I431" s="160"/>
      <c r="L431" s="159"/>
    </row>
    <row r="432" spans="8:12" ht="15.75" customHeight="1">
      <c r="H432" s="159"/>
      <c r="I432" s="160"/>
      <c r="L432" s="159"/>
    </row>
    <row r="433" spans="8:12" ht="15.75" customHeight="1">
      <c r="H433" s="159"/>
      <c r="I433" s="160"/>
      <c r="L433" s="159"/>
    </row>
    <row r="434" spans="8:12" ht="15.75" customHeight="1">
      <c r="H434" s="159"/>
      <c r="I434" s="160"/>
      <c r="L434" s="159"/>
    </row>
    <row r="435" spans="8:12" ht="15.75" customHeight="1">
      <c r="H435" s="159"/>
      <c r="I435" s="160"/>
      <c r="L435" s="159"/>
    </row>
    <row r="436" spans="8:12" ht="15.75" customHeight="1">
      <c r="H436" s="159"/>
      <c r="I436" s="160"/>
      <c r="L436" s="159"/>
    </row>
    <row r="437" spans="8:12" ht="15.75" customHeight="1">
      <c r="H437" s="159"/>
      <c r="I437" s="160"/>
      <c r="L437" s="159"/>
    </row>
    <row r="438" spans="8:12" ht="15.75" customHeight="1">
      <c r="H438" s="159"/>
      <c r="I438" s="160"/>
      <c r="L438" s="159"/>
    </row>
    <row r="439" spans="8:12" ht="15.75" customHeight="1">
      <c r="H439" s="159"/>
      <c r="I439" s="160"/>
      <c r="L439" s="159"/>
    </row>
    <row r="440" spans="8:12" ht="15.75" customHeight="1">
      <c r="H440" s="159"/>
      <c r="I440" s="160"/>
      <c r="L440" s="159"/>
    </row>
    <row r="441" spans="8:12" ht="15.75" customHeight="1">
      <c r="H441" s="159"/>
      <c r="I441" s="160"/>
      <c r="L441" s="159"/>
    </row>
    <row r="442" spans="8:12" ht="15.75" customHeight="1">
      <c r="H442" s="159"/>
      <c r="I442" s="160"/>
      <c r="L442" s="159"/>
    </row>
    <row r="443" spans="8:12" ht="15.75" customHeight="1">
      <c r="H443" s="159"/>
      <c r="I443" s="160"/>
      <c r="L443" s="159"/>
    </row>
    <row r="444" spans="8:12" ht="15.75" customHeight="1">
      <c r="H444" s="159"/>
      <c r="I444" s="160"/>
      <c r="L444" s="159"/>
    </row>
    <row r="445" spans="8:12" ht="15.75" customHeight="1">
      <c r="H445" s="159"/>
      <c r="I445" s="160"/>
      <c r="L445" s="159"/>
    </row>
    <row r="446" spans="8:12" ht="15.75" customHeight="1">
      <c r="H446" s="159"/>
      <c r="I446" s="160"/>
      <c r="L446" s="159"/>
    </row>
    <row r="447" spans="8:12" ht="15.75" customHeight="1">
      <c r="H447" s="159"/>
      <c r="I447" s="160"/>
      <c r="L447" s="159"/>
    </row>
    <row r="448" spans="8:12" ht="15.75" customHeight="1">
      <c r="H448" s="159"/>
      <c r="I448" s="160"/>
      <c r="L448" s="159"/>
    </row>
    <row r="449" spans="8:12" ht="15.75" customHeight="1">
      <c r="H449" s="159"/>
      <c r="I449" s="160"/>
      <c r="L449" s="159"/>
    </row>
    <row r="450" spans="8:12" ht="15.75" customHeight="1">
      <c r="H450" s="159"/>
      <c r="I450" s="160"/>
      <c r="L450" s="159"/>
    </row>
    <row r="451" spans="8:12" ht="15.75" customHeight="1">
      <c r="H451" s="159"/>
      <c r="I451" s="160"/>
      <c r="L451" s="159"/>
    </row>
    <row r="452" spans="8:12" ht="15.75" customHeight="1">
      <c r="H452" s="159"/>
      <c r="I452" s="160"/>
      <c r="L452" s="159"/>
    </row>
    <row r="453" spans="8:12" ht="15.75" customHeight="1">
      <c r="H453" s="159"/>
      <c r="I453" s="160"/>
      <c r="L453" s="159"/>
    </row>
    <row r="454" spans="8:12" ht="15.75" customHeight="1">
      <c r="H454" s="159"/>
      <c r="I454" s="160"/>
      <c r="L454" s="159"/>
    </row>
    <row r="455" spans="8:12" ht="15.75" customHeight="1">
      <c r="H455" s="159"/>
      <c r="I455" s="160"/>
      <c r="L455" s="159"/>
    </row>
    <row r="456" spans="8:12" ht="15.75" customHeight="1">
      <c r="H456" s="159"/>
      <c r="I456" s="160"/>
      <c r="L456" s="159"/>
    </row>
    <row r="457" spans="8:12" ht="15.75" customHeight="1">
      <c r="H457" s="159"/>
      <c r="I457" s="160"/>
      <c r="L457" s="159"/>
    </row>
    <row r="458" spans="8:12" ht="15.75" customHeight="1">
      <c r="H458" s="159"/>
      <c r="I458" s="160"/>
      <c r="L458" s="159"/>
    </row>
    <row r="459" spans="8:12" ht="15.75" customHeight="1">
      <c r="H459" s="159"/>
      <c r="I459" s="160"/>
      <c r="L459" s="159"/>
    </row>
    <row r="460" spans="8:12" ht="15.75" customHeight="1">
      <c r="H460" s="159"/>
      <c r="I460" s="160"/>
      <c r="L460" s="159"/>
    </row>
    <row r="461" spans="8:12" ht="15.75" customHeight="1">
      <c r="H461" s="159"/>
      <c r="I461" s="160"/>
      <c r="L461" s="159"/>
    </row>
    <row r="462" spans="8:12" ht="15.75" customHeight="1">
      <c r="H462" s="159"/>
      <c r="I462" s="160"/>
      <c r="L462" s="159"/>
    </row>
    <row r="463" spans="8:12" ht="15.75" customHeight="1">
      <c r="H463" s="159"/>
      <c r="I463" s="160"/>
      <c r="L463" s="159"/>
    </row>
    <row r="464" spans="8:12" ht="15.75" customHeight="1">
      <c r="H464" s="159"/>
      <c r="I464" s="160"/>
      <c r="L464" s="159"/>
    </row>
    <row r="465" spans="8:12" ht="15.75" customHeight="1">
      <c r="H465" s="159"/>
      <c r="I465" s="160"/>
      <c r="L465" s="159"/>
    </row>
    <row r="466" spans="8:12" ht="15.75" customHeight="1">
      <c r="H466" s="159"/>
      <c r="I466" s="160"/>
      <c r="L466" s="159"/>
    </row>
    <row r="467" spans="8:12" ht="15.75" customHeight="1">
      <c r="H467" s="159"/>
      <c r="I467" s="160"/>
      <c r="L467" s="159"/>
    </row>
    <row r="468" spans="8:12" ht="15.75" customHeight="1">
      <c r="H468" s="159"/>
      <c r="I468" s="160"/>
      <c r="L468" s="159"/>
    </row>
    <row r="469" spans="8:12" ht="15.75" customHeight="1">
      <c r="H469" s="159"/>
      <c r="I469" s="160"/>
      <c r="L469" s="159"/>
    </row>
    <row r="470" spans="8:12" ht="15.75" customHeight="1">
      <c r="H470" s="159"/>
      <c r="I470" s="160"/>
      <c r="L470" s="159"/>
    </row>
    <row r="471" spans="8:12" ht="15.75" customHeight="1">
      <c r="H471" s="159"/>
      <c r="I471" s="160"/>
      <c r="L471" s="159"/>
    </row>
    <row r="472" spans="8:12" ht="15.75" customHeight="1">
      <c r="H472" s="159"/>
      <c r="I472" s="160"/>
      <c r="L472" s="159"/>
    </row>
    <row r="473" spans="8:12" ht="15.75" customHeight="1">
      <c r="H473" s="159"/>
      <c r="I473" s="160"/>
      <c r="L473" s="159"/>
    </row>
    <row r="474" spans="8:12" ht="15.75" customHeight="1">
      <c r="H474" s="159"/>
      <c r="I474" s="160"/>
      <c r="L474" s="159"/>
    </row>
    <row r="475" spans="8:12" ht="15.75" customHeight="1">
      <c r="H475" s="159"/>
      <c r="I475" s="160"/>
      <c r="L475" s="159"/>
    </row>
    <row r="476" spans="8:12" ht="15.75" customHeight="1">
      <c r="H476" s="159"/>
      <c r="I476" s="160"/>
      <c r="L476" s="159"/>
    </row>
    <row r="477" spans="8:12" ht="15.75" customHeight="1">
      <c r="H477" s="159"/>
      <c r="I477" s="160"/>
      <c r="L477" s="159"/>
    </row>
    <row r="478" spans="8:12" ht="15.75" customHeight="1">
      <c r="H478" s="159"/>
      <c r="I478" s="160"/>
      <c r="L478" s="159"/>
    </row>
    <row r="479" spans="8:12" ht="15.75" customHeight="1">
      <c r="H479" s="159"/>
      <c r="I479" s="160"/>
      <c r="L479" s="159"/>
    </row>
    <row r="480" spans="8:12" ht="15.75" customHeight="1">
      <c r="H480" s="159"/>
      <c r="I480" s="160"/>
      <c r="L480" s="159"/>
    </row>
    <row r="481" spans="8:12" ht="15.75" customHeight="1">
      <c r="H481" s="159"/>
      <c r="I481" s="160"/>
      <c r="L481" s="159"/>
    </row>
    <row r="482" spans="8:12" ht="15.75" customHeight="1">
      <c r="H482" s="159"/>
      <c r="I482" s="160"/>
      <c r="L482" s="159"/>
    </row>
    <row r="483" spans="8:12" ht="15.75" customHeight="1">
      <c r="H483" s="159"/>
      <c r="I483" s="160"/>
      <c r="L483" s="159"/>
    </row>
    <row r="484" spans="8:12" ht="15.75" customHeight="1">
      <c r="H484" s="159"/>
      <c r="I484" s="160"/>
      <c r="L484" s="159"/>
    </row>
    <row r="485" spans="8:12" ht="15.75" customHeight="1">
      <c r="H485" s="159"/>
      <c r="I485" s="160"/>
      <c r="L485" s="159"/>
    </row>
    <row r="486" spans="8:12" ht="15.75" customHeight="1">
      <c r="H486" s="159"/>
      <c r="I486" s="160"/>
      <c r="L486" s="159"/>
    </row>
    <row r="487" spans="8:12" ht="15.75" customHeight="1">
      <c r="H487" s="159"/>
      <c r="I487" s="160"/>
      <c r="L487" s="159"/>
    </row>
    <row r="488" spans="8:12" ht="15.75" customHeight="1">
      <c r="H488" s="159"/>
      <c r="I488" s="160"/>
      <c r="L488" s="159"/>
    </row>
    <row r="489" spans="8:12" ht="15.75" customHeight="1">
      <c r="H489" s="159"/>
      <c r="I489" s="160"/>
      <c r="L489" s="159"/>
    </row>
    <row r="490" spans="8:12" ht="15.75" customHeight="1">
      <c r="H490" s="159"/>
      <c r="I490" s="160"/>
      <c r="L490" s="159"/>
    </row>
    <row r="491" spans="8:12" ht="15.75" customHeight="1">
      <c r="H491" s="159"/>
      <c r="I491" s="160"/>
      <c r="L491" s="159"/>
    </row>
    <row r="492" spans="8:12" ht="15.75" customHeight="1">
      <c r="H492" s="159"/>
      <c r="I492" s="160"/>
      <c r="L492" s="159"/>
    </row>
    <row r="493" spans="8:12" ht="15.75" customHeight="1">
      <c r="H493" s="159"/>
      <c r="I493" s="160"/>
      <c r="L493" s="159"/>
    </row>
    <row r="494" spans="8:12" ht="15.75" customHeight="1">
      <c r="H494" s="159"/>
      <c r="I494" s="160"/>
      <c r="L494" s="159"/>
    </row>
    <row r="495" spans="8:12" ht="15.75" customHeight="1">
      <c r="H495" s="159"/>
      <c r="I495" s="160"/>
      <c r="L495" s="159"/>
    </row>
    <row r="496" spans="8:12" ht="15.75" customHeight="1">
      <c r="H496" s="159"/>
      <c r="I496" s="160"/>
      <c r="L496" s="159"/>
    </row>
    <row r="497" spans="8:12" ht="15.75" customHeight="1">
      <c r="H497" s="159"/>
      <c r="I497" s="160"/>
      <c r="L497" s="159"/>
    </row>
    <row r="498" spans="8:12" ht="15.75" customHeight="1">
      <c r="H498" s="159"/>
      <c r="I498" s="160"/>
      <c r="L498" s="159"/>
    </row>
    <row r="499" spans="8:12" ht="15.75" customHeight="1">
      <c r="H499" s="159"/>
      <c r="I499" s="160"/>
      <c r="L499" s="159"/>
    </row>
    <row r="500" spans="8:12" ht="15.75" customHeight="1">
      <c r="H500" s="159"/>
      <c r="I500" s="160"/>
      <c r="L500" s="159"/>
    </row>
    <row r="501" spans="8:12" ht="15.75" customHeight="1">
      <c r="H501" s="159"/>
      <c r="I501" s="160"/>
      <c r="L501" s="159"/>
    </row>
    <row r="502" spans="8:12" ht="15.75" customHeight="1">
      <c r="H502" s="159"/>
      <c r="I502" s="160"/>
      <c r="L502" s="159"/>
    </row>
    <row r="503" spans="8:12" ht="15.75" customHeight="1">
      <c r="H503" s="159"/>
      <c r="I503" s="160"/>
      <c r="L503" s="159"/>
    </row>
    <row r="504" spans="8:12" ht="15.75" customHeight="1">
      <c r="H504" s="159"/>
      <c r="I504" s="160"/>
      <c r="L504" s="159"/>
    </row>
    <row r="505" spans="8:12" ht="15.75" customHeight="1">
      <c r="H505" s="159"/>
      <c r="I505" s="160"/>
      <c r="L505" s="159"/>
    </row>
    <row r="506" spans="8:12" ht="15.75" customHeight="1">
      <c r="H506" s="159"/>
      <c r="I506" s="160"/>
      <c r="L506" s="159"/>
    </row>
    <row r="507" spans="8:12" ht="15.75" customHeight="1">
      <c r="H507" s="159"/>
      <c r="I507" s="160"/>
      <c r="L507" s="159"/>
    </row>
    <row r="508" spans="8:12" ht="15.75" customHeight="1">
      <c r="H508" s="159"/>
      <c r="I508" s="160"/>
      <c r="L508" s="159"/>
    </row>
    <row r="509" spans="8:12" ht="15.75" customHeight="1">
      <c r="H509" s="159"/>
      <c r="I509" s="160"/>
      <c r="L509" s="159"/>
    </row>
    <row r="510" spans="8:12" ht="15.75" customHeight="1">
      <c r="H510" s="159"/>
      <c r="I510" s="160"/>
      <c r="L510" s="159"/>
    </row>
    <row r="511" spans="8:12" ht="15.75" customHeight="1">
      <c r="H511" s="159"/>
      <c r="I511" s="160"/>
      <c r="L511" s="159"/>
    </row>
    <row r="512" spans="8:12" ht="15.75" customHeight="1">
      <c r="H512" s="159"/>
      <c r="I512" s="160"/>
      <c r="L512" s="159"/>
    </row>
    <row r="513" spans="8:12" ht="15.75" customHeight="1">
      <c r="H513" s="159"/>
      <c r="I513" s="160"/>
      <c r="L513" s="159"/>
    </row>
    <row r="514" spans="8:12" ht="15.75" customHeight="1">
      <c r="H514" s="159"/>
      <c r="I514" s="160"/>
      <c r="L514" s="159"/>
    </row>
    <row r="515" spans="8:12" ht="15.75" customHeight="1">
      <c r="H515" s="159"/>
      <c r="I515" s="160"/>
      <c r="L515" s="159"/>
    </row>
    <row r="516" spans="8:12" ht="15.75" customHeight="1">
      <c r="H516" s="159"/>
      <c r="I516" s="160"/>
      <c r="L516" s="159"/>
    </row>
    <row r="517" spans="8:12" ht="15.75" customHeight="1">
      <c r="H517" s="159"/>
      <c r="I517" s="160"/>
      <c r="L517" s="159"/>
    </row>
    <row r="518" spans="8:12" ht="15.75" customHeight="1">
      <c r="H518" s="159"/>
      <c r="I518" s="160"/>
      <c r="L518" s="159"/>
    </row>
    <row r="519" spans="8:12" ht="15.75" customHeight="1">
      <c r="H519" s="159"/>
      <c r="I519" s="160"/>
      <c r="L519" s="159"/>
    </row>
    <row r="520" spans="8:12" ht="15.75" customHeight="1">
      <c r="H520" s="159"/>
      <c r="I520" s="160"/>
      <c r="L520" s="159"/>
    </row>
    <row r="521" spans="8:12" ht="15.75" customHeight="1">
      <c r="H521" s="159"/>
      <c r="I521" s="160"/>
      <c r="L521" s="159"/>
    </row>
    <row r="522" spans="8:12" ht="15.75" customHeight="1">
      <c r="H522" s="159"/>
      <c r="I522" s="160"/>
      <c r="L522" s="159"/>
    </row>
    <row r="523" spans="8:12" ht="15.75" customHeight="1">
      <c r="H523" s="159"/>
      <c r="I523" s="160"/>
      <c r="L523" s="159"/>
    </row>
    <row r="524" spans="8:12" ht="15.75" customHeight="1">
      <c r="H524" s="159"/>
      <c r="I524" s="160"/>
      <c r="L524" s="159"/>
    </row>
    <row r="525" spans="8:12" ht="15.75" customHeight="1">
      <c r="H525" s="159"/>
      <c r="I525" s="160"/>
      <c r="L525" s="159"/>
    </row>
    <row r="526" spans="8:12" ht="15.75" customHeight="1">
      <c r="H526" s="159"/>
      <c r="I526" s="160"/>
      <c r="L526" s="159"/>
    </row>
    <row r="527" spans="8:12" ht="15.75" customHeight="1">
      <c r="H527" s="159"/>
      <c r="I527" s="160"/>
      <c r="L527" s="159"/>
    </row>
    <row r="528" spans="8:12" ht="15.75" customHeight="1">
      <c r="H528" s="159"/>
      <c r="I528" s="160"/>
      <c r="L528" s="159"/>
    </row>
    <row r="529" spans="8:12" ht="15.75" customHeight="1">
      <c r="H529" s="159"/>
      <c r="I529" s="160"/>
      <c r="L529" s="159"/>
    </row>
    <row r="530" spans="8:12" ht="15.75" customHeight="1">
      <c r="H530" s="159"/>
      <c r="I530" s="160"/>
      <c r="L530" s="159"/>
    </row>
    <row r="531" spans="8:12" ht="15.75" customHeight="1">
      <c r="H531" s="159"/>
      <c r="I531" s="160"/>
      <c r="L531" s="159"/>
    </row>
    <row r="532" spans="8:12" ht="15.75" customHeight="1">
      <c r="H532" s="159"/>
      <c r="I532" s="160"/>
      <c r="L532" s="159"/>
    </row>
    <row r="533" spans="8:12" ht="15.75" customHeight="1">
      <c r="H533" s="159"/>
      <c r="I533" s="160"/>
      <c r="L533" s="159"/>
    </row>
    <row r="534" spans="8:12" ht="15.75" customHeight="1">
      <c r="H534" s="159"/>
      <c r="I534" s="160"/>
      <c r="L534" s="159"/>
    </row>
    <row r="535" spans="8:12" ht="15.75" customHeight="1">
      <c r="H535" s="159"/>
      <c r="I535" s="160"/>
      <c r="L535" s="159"/>
    </row>
    <row r="536" spans="8:12" ht="15.75" customHeight="1">
      <c r="H536" s="159"/>
      <c r="I536" s="160"/>
      <c r="L536" s="159"/>
    </row>
    <row r="537" spans="8:12" ht="15.75" customHeight="1">
      <c r="H537" s="159"/>
      <c r="I537" s="160"/>
      <c r="L537" s="159"/>
    </row>
    <row r="538" spans="8:12" ht="15.75" customHeight="1">
      <c r="H538" s="159"/>
      <c r="I538" s="160"/>
      <c r="L538" s="159"/>
    </row>
    <row r="539" spans="8:12" ht="15.75" customHeight="1">
      <c r="H539" s="159"/>
      <c r="I539" s="160"/>
      <c r="L539" s="159"/>
    </row>
    <row r="540" spans="8:12" ht="15.75" customHeight="1">
      <c r="H540" s="159"/>
      <c r="I540" s="160"/>
      <c r="L540" s="159"/>
    </row>
    <row r="541" spans="8:12" ht="15.75" customHeight="1">
      <c r="H541" s="159"/>
      <c r="I541" s="160"/>
      <c r="L541" s="159"/>
    </row>
    <row r="542" spans="8:12" ht="15.75" customHeight="1">
      <c r="H542" s="159"/>
      <c r="I542" s="160"/>
      <c r="L542" s="159"/>
    </row>
    <row r="543" spans="8:12" ht="15.75" customHeight="1">
      <c r="H543" s="159"/>
      <c r="I543" s="160"/>
      <c r="L543" s="159"/>
    </row>
    <row r="544" spans="8:12" ht="15.75" customHeight="1">
      <c r="H544" s="159"/>
      <c r="I544" s="160"/>
      <c r="L544" s="159"/>
    </row>
    <row r="545" spans="8:12" ht="15.75" customHeight="1">
      <c r="H545" s="159"/>
      <c r="I545" s="160"/>
      <c r="L545" s="159"/>
    </row>
    <row r="546" spans="8:12" ht="15.75" customHeight="1">
      <c r="H546" s="159"/>
      <c r="I546" s="160"/>
      <c r="L546" s="159"/>
    </row>
    <row r="547" spans="8:12" ht="15.75" customHeight="1">
      <c r="H547" s="159"/>
      <c r="I547" s="160"/>
      <c r="L547" s="159"/>
    </row>
    <row r="548" spans="8:12" ht="15.75" customHeight="1">
      <c r="H548" s="159"/>
      <c r="I548" s="160"/>
      <c r="L548" s="159"/>
    </row>
    <row r="549" spans="8:12" ht="15.75" customHeight="1">
      <c r="H549" s="159"/>
      <c r="I549" s="160"/>
      <c r="L549" s="159"/>
    </row>
    <row r="550" spans="8:12" ht="15.75" customHeight="1">
      <c r="H550" s="159"/>
      <c r="I550" s="160"/>
      <c r="L550" s="159"/>
    </row>
    <row r="551" spans="8:12" ht="15.75" customHeight="1">
      <c r="H551" s="159"/>
      <c r="I551" s="160"/>
      <c r="L551" s="159"/>
    </row>
    <row r="552" spans="8:12" ht="15.75" customHeight="1">
      <c r="H552" s="159"/>
      <c r="I552" s="160"/>
      <c r="L552" s="159"/>
    </row>
    <row r="553" spans="8:12" ht="15.75" customHeight="1">
      <c r="H553" s="159"/>
      <c r="I553" s="160"/>
      <c r="L553" s="159"/>
    </row>
    <row r="554" spans="8:12" ht="15.75" customHeight="1">
      <c r="H554" s="159"/>
      <c r="I554" s="160"/>
      <c r="L554" s="159"/>
    </row>
    <row r="555" spans="8:12" ht="15.75" customHeight="1">
      <c r="H555" s="159"/>
      <c r="I555" s="160"/>
      <c r="L555" s="159"/>
    </row>
    <row r="556" spans="8:12" ht="15.75" customHeight="1">
      <c r="H556" s="159"/>
      <c r="I556" s="160"/>
      <c r="L556" s="159"/>
    </row>
    <row r="557" spans="8:12" ht="15.75" customHeight="1">
      <c r="H557" s="159"/>
      <c r="I557" s="160"/>
      <c r="L557" s="159"/>
    </row>
    <row r="558" spans="8:12" ht="15.75" customHeight="1">
      <c r="H558" s="159"/>
      <c r="I558" s="160"/>
      <c r="L558" s="159"/>
    </row>
    <row r="559" spans="8:12" ht="15.75" customHeight="1">
      <c r="H559" s="159"/>
      <c r="I559" s="160"/>
      <c r="L559" s="159"/>
    </row>
    <row r="560" spans="8:12" ht="15.75" customHeight="1">
      <c r="H560" s="159"/>
      <c r="I560" s="160"/>
      <c r="L560" s="159"/>
    </row>
    <row r="561" spans="8:12" ht="15.75" customHeight="1">
      <c r="H561" s="159"/>
      <c r="I561" s="160"/>
      <c r="L561" s="159"/>
    </row>
    <row r="562" spans="8:12" ht="15.75" customHeight="1">
      <c r="H562" s="159"/>
      <c r="I562" s="160"/>
      <c r="L562" s="159"/>
    </row>
    <row r="563" spans="8:12" ht="15.75" customHeight="1">
      <c r="H563" s="159"/>
      <c r="I563" s="160"/>
      <c r="L563" s="159"/>
    </row>
    <row r="564" spans="8:12" ht="15.75" customHeight="1">
      <c r="H564" s="159"/>
      <c r="I564" s="160"/>
      <c r="L564" s="159"/>
    </row>
    <row r="565" spans="8:12" ht="15.75" customHeight="1">
      <c r="H565" s="159"/>
      <c r="I565" s="160"/>
      <c r="L565" s="159"/>
    </row>
    <row r="566" spans="8:12" ht="15.75" customHeight="1">
      <c r="H566" s="159"/>
      <c r="I566" s="160"/>
      <c r="L566" s="159"/>
    </row>
    <row r="567" spans="8:12" ht="15.75" customHeight="1">
      <c r="H567" s="159"/>
      <c r="I567" s="160"/>
      <c r="L567" s="159"/>
    </row>
    <row r="568" spans="8:12" ht="15.75" customHeight="1">
      <c r="H568" s="159"/>
      <c r="I568" s="160"/>
      <c r="L568" s="159"/>
    </row>
    <row r="569" spans="8:12" ht="15.75" customHeight="1">
      <c r="H569" s="159"/>
      <c r="I569" s="160"/>
      <c r="L569" s="159"/>
    </row>
    <row r="570" spans="8:12" ht="15.75" customHeight="1">
      <c r="H570" s="159"/>
      <c r="I570" s="160"/>
      <c r="L570" s="159"/>
    </row>
    <row r="571" spans="8:12" ht="15.75" customHeight="1">
      <c r="H571" s="159"/>
      <c r="I571" s="160"/>
      <c r="L571" s="159"/>
    </row>
    <row r="572" spans="8:12" ht="15.75" customHeight="1">
      <c r="H572" s="159"/>
      <c r="I572" s="160"/>
      <c r="L572" s="159"/>
    </row>
    <row r="573" spans="8:12" ht="15.75" customHeight="1">
      <c r="H573" s="159"/>
      <c r="I573" s="160"/>
      <c r="L573" s="159"/>
    </row>
    <row r="574" spans="8:12" ht="15.75" customHeight="1">
      <c r="H574" s="159"/>
      <c r="I574" s="160"/>
      <c r="L574" s="159"/>
    </row>
    <row r="575" spans="8:12" ht="15.75" customHeight="1">
      <c r="H575" s="159"/>
      <c r="I575" s="160"/>
      <c r="L575" s="159"/>
    </row>
    <row r="576" spans="8:12" ht="15.75" customHeight="1">
      <c r="H576" s="159"/>
      <c r="I576" s="160"/>
      <c r="L576" s="159"/>
    </row>
    <row r="577" spans="8:12" ht="15.75" customHeight="1">
      <c r="H577" s="159"/>
      <c r="I577" s="160"/>
      <c r="L577" s="159"/>
    </row>
    <row r="578" spans="8:12" ht="15.75" customHeight="1">
      <c r="H578" s="159"/>
      <c r="I578" s="160"/>
      <c r="L578" s="159"/>
    </row>
    <row r="579" spans="8:12" ht="15.75" customHeight="1">
      <c r="H579" s="159"/>
      <c r="I579" s="160"/>
      <c r="L579" s="159"/>
    </row>
    <row r="580" spans="8:12" ht="15.75" customHeight="1">
      <c r="H580" s="159"/>
      <c r="I580" s="160"/>
      <c r="L580" s="159"/>
    </row>
    <row r="581" spans="8:12" ht="15.75" customHeight="1">
      <c r="H581" s="159"/>
      <c r="I581" s="160"/>
      <c r="L581" s="159"/>
    </row>
    <row r="582" spans="8:12" ht="15.75" customHeight="1">
      <c r="H582" s="159"/>
      <c r="I582" s="160"/>
      <c r="L582" s="159"/>
    </row>
    <row r="583" spans="8:12" ht="15.75" customHeight="1">
      <c r="H583" s="159"/>
      <c r="I583" s="160"/>
      <c r="L583" s="159"/>
    </row>
    <row r="584" spans="8:12" ht="15.75" customHeight="1">
      <c r="H584" s="159"/>
      <c r="I584" s="160"/>
      <c r="L584" s="159"/>
    </row>
    <row r="585" spans="8:12" ht="15.75" customHeight="1">
      <c r="H585" s="159"/>
      <c r="I585" s="160"/>
      <c r="L585" s="159"/>
    </row>
    <row r="586" spans="8:12" ht="15.75" customHeight="1">
      <c r="H586" s="159"/>
      <c r="I586" s="160"/>
      <c r="L586" s="159"/>
    </row>
    <row r="587" spans="8:12" ht="15.75" customHeight="1">
      <c r="H587" s="159"/>
      <c r="I587" s="160"/>
      <c r="L587" s="159"/>
    </row>
    <row r="588" spans="8:12" ht="15.75" customHeight="1">
      <c r="H588" s="159"/>
      <c r="I588" s="160"/>
      <c r="L588" s="159"/>
    </row>
    <row r="589" spans="8:12" ht="15.75" customHeight="1">
      <c r="H589" s="159"/>
      <c r="I589" s="160"/>
      <c r="L589" s="159"/>
    </row>
    <row r="590" spans="8:12" ht="15.75" customHeight="1">
      <c r="H590" s="159"/>
      <c r="I590" s="160"/>
      <c r="L590" s="159"/>
    </row>
    <row r="591" spans="8:12" ht="15.75" customHeight="1">
      <c r="H591" s="159"/>
      <c r="I591" s="160"/>
      <c r="L591" s="159"/>
    </row>
    <row r="592" spans="8:12" ht="15.75" customHeight="1">
      <c r="H592" s="159"/>
      <c r="I592" s="160"/>
      <c r="L592" s="159"/>
    </row>
    <row r="593" spans="8:12" ht="15.75" customHeight="1">
      <c r="H593" s="159"/>
      <c r="I593" s="160"/>
      <c r="L593" s="159"/>
    </row>
    <row r="594" spans="8:12" ht="15.75" customHeight="1">
      <c r="H594" s="159"/>
      <c r="I594" s="160"/>
      <c r="L594" s="159"/>
    </row>
    <row r="595" spans="8:12" ht="15.75" customHeight="1">
      <c r="H595" s="159"/>
      <c r="I595" s="160"/>
      <c r="L595" s="159"/>
    </row>
    <row r="596" spans="8:12" ht="15.75" customHeight="1">
      <c r="H596" s="159"/>
      <c r="I596" s="160"/>
      <c r="L596" s="159"/>
    </row>
    <row r="597" spans="8:12" ht="15.75" customHeight="1">
      <c r="H597" s="159"/>
      <c r="I597" s="160"/>
      <c r="L597" s="159"/>
    </row>
    <row r="598" spans="8:12" ht="15.75" customHeight="1">
      <c r="H598" s="159"/>
      <c r="I598" s="160"/>
      <c r="L598" s="159"/>
    </row>
    <row r="599" spans="8:12" ht="15.75" customHeight="1">
      <c r="H599" s="159"/>
      <c r="I599" s="160"/>
      <c r="L599" s="159"/>
    </row>
    <row r="600" spans="8:12" ht="15.75" customHeight="1">
      <c r="H600" s="159"/>
      <c r="I600" s="160"/>
      <c r="L600" s="159"/>
    </row>
    <row r="601" spans="8:12" ht="15.75" customHeight="1">
      <c r="H601" s="159"/>
      <c r="I601" s="160"/>
      <c r="L601" s="159"/>
    </row>
    <row r="602" spans="8:12" ht="15.75" customHeight="1">
      <c r="H602" s="159"/>
      <c r="I602" s="160"/>
      <c r="L602" s="159"/>
    </row>
    <row r="603" spans="8:12" ht="15.75" customHeight="1">
      <c r="H603" s="159"/>
      <c r="I603" s="160"/>
      <c r="L603" s="159"/>
    </row>
    <row r="604" spans="8:12" ht="15.75" customHeight="1">
      <c r="H604" s="159"/>
      <c r="I604" s="160"/>
      <c r="L604" s="159"/>
    </row>
    <row r="605" spans="8:12" ht="15.75" customHeight="1">
      <c r="H605" s="159"/>
      <c r="I605" s="160"/>
      <c r="L605" s="159"/>
    </row>
    <row r="606" spans="8:12" ht="15.75" customHeight="1">
      <c r="H606" s="159"/>
      <c r="I606" s="160"/>
      <c r="L606" s="159"/>
    </row>
    <row r="607" spans="8:12" ht="15.75" customHeight="1">
      <c r="H607" s="159"/>
      <c r="I607" s="160"/>
      <c r="L607" s="159"/>
    </row>
    <row r="608" spans="8:12" ht="15.75" customHeight="1">
      <c r="H608" s="159"/>
      <c r="I608" s="160"/>
      <c r="L608" s="159"/>
    </row>
    <row r="609" spans="8:12" ht="15.75" customHeight="1">
      <c r="H609" s="159"/>
      <c r="I609" s="160"/>
      <c r="L609" s="159"/>
    </row>
    <row r="610" spans="8:12" ht="15.75" customHeight="1">
      <c r="H610" s="159"/>
      <c r="I610" s="160"/>
      <c r="L610" s="159"/>
    </row>
    <row r="611" spans="8:12" ht="15.75" customHeight="1">
      <c r="H611" s="159"/>
      <c r="I611" s="160"/>
      <c r="L611" s="159"/>
    </row>
    <row r="612" spans="8:12" ht="15.75" customHeight="1">
      <c r="H612" s="159"/>
      <c r="I612" s="160"/>
      <c r="L612" s="159"/>
    </row>
    <row r="613" spans="8:12" ht="15.75" customHeight="1">
      <c r="H613" s="159"/>
      <c r="I613" s="160"/>
      <c r="L613" s="159"/>
    </row>
    <row r="614" spans="8:12" ht="15.75" customHeight="1">
      <c r="H614" s="159"/>
      <c r="I614" s="160"/>
      <c r="L614" s="159"/>
    </row>
    <row r="615" spans="8:12" ht="15.75" customHeight="1">
      <c r="H615" s="159"/>
      <c r="I615" s="160"/>
      <c r="L615" s="159"/>
    </row>
    <row r="616" spans="8:12" ht="15.75" customHeight="1">
      <c r="H616" s="159"/>
      <c r="I616" s="160"/>
      <c r="L616" s="159"/>
    </row>
    <row r="617" spans="8:12" ht="15.75" customHeight="1">
      <c r="H617" s="159"/>
      <c r="I617" s="160"/>
      <c r="L617" s="159"/>
    </row>
    <row r="618" spans="8:12" ht="15.75" customHeight="1">
      <c r="H618" s="159"/>
      <c r="I618" s="160"/>
      <c r="L618" s="159"/>
    </row>
    <row r="619" spans="8:12" ht="15.75" customHeight="1">
      <c r="H619" s="159"/>
      <c r="I619" s="160"/>
      <c r="L619" s="159"/>
    </row>
    <row r="620" spans="8:12" ht="15.75" customHeight="1">
      <c r="H620" s="159"/>
      <c r="I620" s="160"/>
      <c r="L620" s="159"/>
    </row>
    <row r="621" spans="8:12" ht="15.75" customHeight="1">
      <c r="H621" s="159"/>
      <c r="I621" s="160"/>
      <c r="L621" s="159"/>
    </row>
    <row r="622" spans="8:12" ht="15.75" customHeight="1">
      <c r="H622" s="159"/>
      <c r="I622" s="160"/>
      <c r="L622" s="159"/>
    </row>
    <row r="623" spans="8:12" ht="15.75" customHeight="1">
      <c r="H623" s="159"/>
      <c r="I623" s="160"/>
      <c r="L623" s="159"/>
    </row>
    <row r="624" spans="8:12" ht="15.75" customHeight="1">
      <c r="H624" s="159"/>
      <c r="I624" s="160"/>
      <c r="L624" s="159"/>
    </row>
    <row r="625" spans="8:12" ht="15.75" customHeight="1">
      <c r="H625" s="159"/>
      <c r="I625" s="160"/>
      <c r="L625" s="159"/>
    </row>
    <row r="626" spans="8:12" ht="15.75" customHeight="1">
      <c r="H626" s="159"/>
      <c r="I626" s="160"/>
      <c r="L626" s="159"/>
    </row>
    <row r="627" spans="8:12" ht="15.75" customHeight="1">
      <c r="H627" s="159"/>
      <c r="I627" s="160"/>
      <c r="L627" s="159"/>
    </row>
    <row r="628" spans="8:12" ht="15.75" customHeight="1">
      <c r="H628" s="159"/>
      <c r="I628" s="160"/>
      <c r="L628" s="159"/>
    </row>
    <row r="629" spans="8:12" ht="15.75" customHeight="1">
      <c r="H629" s="159"/>
      <c r="I629" s="160"/>
      <c r="L629" s="159"/>
    </row>
    <row r="630" spans="8:12" ht="15.75" customHeight="1">
      <c r="H630" s="159"/>
      <c r="I630" s="160"/>
      <c r="L630" s="159"/>
    </row>
    <row r="631" spans="8:12" ht="15.75" customHeight="1">
      <c r="H631" s="159"/>
      <c r="I631" s="160"/>
      <c r="L631" s="159"/>
    </row>
    <row r="632" spans="8:12" ht="15.75" customHeight="1">
      <c r="H632" s="159"/>
      <c r="I632" s="160"/>
      <c r="L632" s="159"/>
    </row>
    <row r="633" spans="8:12" ht="15.75" customHeight="1">
      <c r="H633" s="159"/>
      <c r="I633" s="160"/>
      <c r="L633" s="159"/>
    </row>
    <row r="634" spans="8:12" ht="15.75" customHeight="1">
      <c r="H634" s="159"/>
      <c r="I634" s="160"/>
      <c r="L634" s="159"/>
    </row>
    <row r="635" spans="8:12" ht="15.75" customHeight="1">
      <c r="H635" s="159"/>
      <c r="I635" s="160"/>
      <c r="L635" s="159"/>
    </row>
    <row r="636" spans="8:12" ht="15.75" customHeight="1">
      <c r="H636" s="159"/>
      <c r="I636" s="160"/>
      <c r="L636" s="159"/>
    </row>
    <row r="637" spans="8:12" ht="15.75" customHeight="1">
      <c r="H637" s="159"/>
      <c r="I637" s="160"/>
      <c r="L637" s="159"/>
    </row>
    <row r="638" spans="8:12" ht="15.75" customHeight="1">
      <c r="H638" s="159"/>
      <c r="I638" s="160"/>
      <c r="L638" s="159"/>
    </row>
    <row r="639" spans="8:12" ht="15.75" customHeight="1">
      <c r="H639" s="159"/>
      <c r="I639" s="160"/>
      <c r="L639" s="159"/>
    </row>
    <row r="640" spans="8:12" ht="15.75" customHeight="1">
      <c r="H640" s="159"/>
      <c r="I640" s="160"/>
      <c r="L640" s="159"/>
    </row>
    <row r="641" spans="8:12" ht="15.75" customHeight="1">
      <c r="H641" s="159"/>
      <c r="I641" s="160"/>
      <c r="L641" s="159"/>
    </row>
    <row r="642" spans="8:12" ht="15.75" customHeight="1">
      <c r="H642" s="159"/>
      <c r="I642" s="160"/>
      <c r="L642" s="159"/>
    </row>
    <row r="643" spans="8:12" ht="15.75" customHeight="1">
      <c r="H643" s="159"/>
      <c r="I643" s="160"/>
      <c r="L643" s="159"/>
    </row>
    <row r="644" spans="8:12" ht="15.75" customHeight="1">
      <c r="H644" s="159"/>
      <c r="I644" s="160"/>
      <c r="L644" s="159"/>
    </row>
    <row r="645" spans="8:12" ht="15.75" customHeight="1">
      <c r="H645" s="159"/>
      <c r="I645" s="160"/>
      <c r="L645" s="159"/>
    </row>
    <row r="646" spans="8:12" ht="15.75" customHeight="1">
      <c r="H646" s="159"/>
      <c r="I646" s="160"/>
      <c r="L646" s="159"/>
    </row>
    <row r="647" spans="8:12" ht="15.75" customHeight="1">
      <c r="H647" s="159"/>
      <c r="I647" s="160"/>
      <c r="L647" s="159"/>
    </row>
    <row r="648" spans="8:12" ht="15.75" customHeight="1">
      <c r="H648" s="159"/>
      <c r="I648" s="160"/>
      <c r="L648" s="159"/>
    </row>
    <row r="649" spans="8:12" ht="15.75" customHeight="1">
      <c r="H649" s="159"/>
      <c r="I649" s="160"/>
      <c r="L649" s="159"/>
    </row>
    <row r="650" spans="8:12" ht="15.75" customHeight="1">
      <c r="H650" s="159"/>
      <c r="I650" s="160"/>
      <c r="L650" s="159"/>
    </row>
    <row r="651" spans="8:12" ht="15.75" customHeight="1">
      <c r="H651" s="159"/>
      <c r="I651" s="160"/>
      <c r="L651" s="159"/>
    </row>
    <row r="652" spans="8:12" ht="15.75" customHeight="1">
      <c r="H652" s="159"/>
      <c r="I652" s="160"/>
      <c r="L652" s="159"/>
    </row>
    <row r="653" spans="8:12" ht="15.75" customHeight="1">
      <c r="H653" s="159"/>
      <c r="I653" s="160"/>
      <c r="L653" s="159"/>
    </row>
    <row r="654" spans="8:12" ht="15.75" customHeight="1">
      <c r="H654" s="159"/>
      <c r="I654" s="160"/>
      <c r="L654" s="159"/>
    </row>
    <row r="655" spans="8:12" ht="15.75" customHeight="1">
      <c r="H655" s="159"/>
      <c r="I655" s="160"/>
      <c r="L655" s="159"/>
    </row>
    <row r="656" spans="8:12" ht="15.75" customHeight="1">
      <c r="H656" s="159"/>
      <c r="I656" s="160"/>
      <c r="L656" s="159"/>
    </row>
    <row r="657" spans="8:12" ht="15.75" customHeight="1">
      <c r="H657" s="159"/>
      <c r="I657" s="160"/>
      <c r="L657" s="159"/>
    </row>
    <row r="658" spans="8:12" ht="15.75" customHeight="1">
      <c r="H658" s="159"/>
      <c r="I658" s="160"/>
      <c r="L658" s="159"/>
    </row>
    <row r="659" spans="8:12" ht="15.75" customHeight="1">
      <c r="H659" s="159"/>
      <c r="I659" s="160"/>
      <c r="L659" s="159"/>
    </row>
    <row r="660" spans="8:12" ht="15.75" customHeight="1">
      <c r="H660" s="159"/>
      <c r="I660" s="160"/>
      <c r="L660" s="159"/>
    </row>
    <row r="661" spans="8:12" ht="15.75" customHeight="1">
      <c r="H661" s="159"/>
      <c r="I661" s="160"/>
      <c r="L661" s="159"/>
    </row>
    <row r="662" spans="8:12" ht="15.75" customHeight="1">
      <c r="H662" s="159"/>
      <c r="I662" s="160"/>
      <c r="L662" s="159"/>
    </row>
    <row r="663" spans="8:12" ht="15.75" customHeight="1">
      <c r="H663" s="159"/>
      <c r="I663" s="160"/>
      <c r="L663" s="159"/>
    </row>
    <row r="664" spans="8:12" ht="15.75" customHeight="1">
      <c r="H664" s="159"/>
      <c r="I664" s="160"/>
      <c r="L664" s="159"/>
    </row>
    <row r="665" spans="8:12" ht="15.75" customHeight="1">
      <c r="H665" s="159"/>
      <c r="I665" s="160"/>
      <c r="L665" s="159"/>
    </row>
    <row r="666" spans="8:12" ht="15.75" customHeight="1">
      <c r="H666" s="159"/>
      <c r="I666" s="160"/>
      <c r="L666" s="159"/>
    </row>
    <row r="667" spans="8:12" ht="15.75" customHeight="1">
      <c r="H667" s="159"/>
      <c r="I667" s="160"/>
      <c r="L667" s="159"/>
    </row>
    <row r="668" spans="8:12" ht="15.75" customHeight="1">
      <c r="H668" s="159"/>
      <c r="I668" s="160"/>
      <c r="L668" s="159"/>
    </row>
    <row r="669" spans="8:12" ht="15.75" customHeight="1">
      <c r="H669" s="159"/>
      <c r="I669" s="160"/>
      <c r="L669" s="159"/>
    </row>
    <row r="670" spans="8:12" ht="15.75" customHeight="1">
      <c r="H670" s="159"/>
      <c r="I670" s="160"/>
      <c r="L670" s="159"/>
    </row>
    <row r="671" spans="8:12" ht="15.75" customHeight="1">
      <c r="H671" s="159"/>
      <c r="I671" s="160"/>
      <c r="L671" s="159"/>
    </row>
    <row r="672" spans="8:12" ht="15.75" customHeight="1">
      <c r="H672" s="159"/>
      <c r="I672" s="160"/>
      <c r="L672" s="159"/>
    </row>
    <row r="673" spans="8:12" ht="15.75" customHeight="1">
      <c r="H673" s="159"/>
      <c r="I673" s="160"/>
      <c r="L673" s="159"/>
    </row>
    <row r="674" spans="8:12" ht="15.75" customHeight="1">
      <c r="H674" s="159"/>
      <c r="I674" s="160"/>
      <c r="L674" s="159"/>
    </row>
    <row r="675" spans="8:12" ht="15.75" customHeight="1">
      <c r="H675" s="159"/>
      <c r="I675" s="160"/>
      <c r="L675" s="159"/>
    </row>
    <row r="676" spans="8:12" ht="15.75" customHeight="1">
      <c r="H676" s="159"/>
      <c r="I676" s="160"/>
      <c r="L676" s="159"/>
    </row>
    <row r="677" spans="8:12" ht="15.75" customHeight="1">
      <c r="H677" s="159"/>
      <c r="I677" s="160"/>
      <c r="L677" s="159"/>
    </row>
    <row r="678" spans="8:12" ht="15.75" customHeight="1">
      <c r="H678" s="159"/>
      <c r="I678" s="160"/>
      <c r="L678" s="159"/>
    </row>
    <row r="679" spans="8:12" ht="15.75" customHeight="1">
      <c r="H679" s="159"/>
      <c r="I679" s="160"/>
      <c r="L679" s="159"/>
    </row>
    <row r="680" spans="8:12" ht="15.75" customHeight="1">
      <c r="H680" s="159"/>
      <c r="I680" s="160"/>
      <c r="L680" s="159"/>
    </row>
    <row r="681" spans="8:12" ht="15.75" customHeight="1">
      <c r="H681" s="159"/>
      <c r="I681" s="160"/>
      <c r="L681" s="159"/>
    </row>
    <row r="682" spans="8:12" ht="15.75" customHeight="1">
      <c r="H682" s="159"/>
      <c r="I682" s="160"/>
      <c r="L682" s="159"/>
    </row>
    <row r="683" spans="8:12" ht="15.75" customHeight="1">
      <c r="H683" s="159"/>
      <c r="I683" s="160"/>
      <c r="L683" s="159"/>
    </row>
    <row r="684" spans="8:12" ht="15.75" customHeight="1">
      <c r="H684" s="159"/>
      <c r="I684" s="160"/>
      <c r="L684" s="159"/>
    </row>
    <row r="685" spans="8:12" ht="15.75" customHeight="1">
      <c r="H685" s="159"/>
      <c r="I685" s="160"/>
      <c r="L685" s="159"/>
    </row>
    <row r="686" spans="8:12" ht="15.75" customHeight="1">
      <c r="H686" s="159"/>
      <c r="I686" s="160"/>
      <c r="L686" s="159"/>
    </row>
    <row r="687" spans="8:12" ht="15.75" customHeight="1">
      <c r="H687" s="159"/>
      <c r="I687" s="160"/>
      <c r="L687" s="159"/>
    </row>
    <row r="688" spans="8:12" ht="15.75" customHeight="1">
      <c r="H688" s="159"/>
      <c r="I688" s="160"/>
      <c r="L688" s="159"/>
    </row>
    <row r="689" spans="8:12" ht="15.75" customHeight="1">
      <c r="H689" s="159"/>
      <c r="I689" s="160"/>
      <c r="L689" s="159"/>
    </row>
    <row r="690" spans="8:12" ht="15.75" customHeight="1">
      <c r="H690" s="159"/>
      <c r="I690" s="160"/>
      <c r="L690" s="159"/>
    </row>
    <row r="691" spans="8:12" ht="15.75" customHeight="1">
      <c r="H691" s="159"/>
      <c r="I691" s="160"/>
      <c r="L691" s="159"/>
    </row>
    <row r="692" spans="8:12" ht="15.75" customHeight="1">
      <c r="H692" s="159"/>
      <c r="I692" s="160"/>
      <c r="L692" s="159"/>
    </row>
    <row r="693" spans="8:12" ht="15.75" customHeight="1">
      <c r="H693" s="159"/>
      <c r="I693" s="160"/>
      <c r="L693" s="159"/>
    </row>
    <row r="694" spans="8:12" ht="15.75" customHeight="1">
      <c r="H694" s="159"/>
      <c r="I694" s="160"/>
      <c r="L694" s="159"/>
    </row>
    <row r="695" spans="8:12" ht="15.75" customHeight="1">
      <c r="H695" s="159"/>
      <c r="I695" s="160"/>
      <c r="L695" s="159"/>
    </row>
    <row r="696" spans="8:12" ht="15.75" customHeight="1">
      <c r="H696" s="159"/>
      <c r="I696" s="160"/>
      <c r="L696" s="159"/>
    </row>
    <row r="697" spans="8:12" ht="15.75" customHeight="1">
      <c r="H697" s="159"/>
      <c r="I697" s="160"/>
      <c r="L697" s="159"/>
    </row>
    <row r="698" spans="8:12" ht="15.75" customHeight="1">
      <c r="H698" s="159"/>
      <c r="I698" s="160"/>
      <c r="L698" s="159"/>
    </row>
    <row r="699" spans="8:12" ht="15.75" customHeight="1">
      <c r="H699" s="159"/>
      <c r="I699" s="160"/>
      <c r="L699" s="159"/>
    </row>
    <row r="700" spans="8:12" ht="15.75" customHeight="1">
      <c r="H700" s="159"/>
      <c r="I700" s="160"/>
      <c r="L700" s="159"/>
    </row>
    <row r="701" spans="8:12" ht="15.75" customHeight="1">
      <c r="H701" s="159"/>
      <c r="I701" s="160"/>
      <c r="L701" s="159"/>
    </row>
    <row r="702" spans="8:12" ht="15.75" customHeight="1">
      <c r="H702" s="159"/>
      <c r="I702" s="160"/>
      <c r="L702" s="159"/>
    </row>
    <row r="703" spans="8:12" ht="15.75" customHeight="1">
      <c r="H703" s="159"/>
      <c r="I703" s="160"/>
      <c r="L703" s="159"/>
    </row>
    <row r="704" spans="8:12" ht="15.75" customHeight="1">
      <c r="H704" s="159"/>
      <c r="I704" s="160"/>
      <c r="L704" s="159"/>
    </row>
    <row r="705" spans="8:12" ht="15.75" customHeight="1">
      <c r="H705" s="159"/>
      <c r="I705" s="160"/>
      <c r="L705" s="159"/>
    </row>
    <row r="706" spans="8:12" ht="15.75" customHeight="1">
      <c r="H706" s="159"/>
      <c r="I706" s="160"/>
      <c r="L706" s="159"/>
    </row>
    <row r="707" spans="8:12" ht="15.75" customHeight="1">
      <c r="H707" s="159"/>
      <c r="I707" s="160"/>
      <c r="L707" s="159"/>
    </row>
    <row r="708" spans="8:12" ht="15.75" customHeight="1">
      <c r="H708" s="159"/>
      <c r="I708" s="160"/>
      <c r="L708" s="159"/>
    </row>
    <row r="709" spans="8:12" ht="15.75" customHeight="1">
      <c r="H709" s="159"/>
      <c r="I709" s="160"/>
      <c r="L709" s="159"/>
    </row>
    <row r="710" spans="8:12" ht="15.75" customHeight="1">
      <c r="H710" s="159"/>
      <c r="I710" s="160"/>
      <c r="L710" s="159"/>
    </row>
    <row r="711" spans="8:12" ht="15.75" customHeight="1">
      <c r="H711" s="159"/>
      <c r="I711" s="160"/>
      <c r="L711" s="159"/>
    </row>
    <row r="712" spans="8:12" ht="15.75" customHeight="1">
      <c r="H712" s="159"/>
      <c r="I712" s="160"/>
      <c r="L712" s="159"/>
    </row>
    <row r="713" spans="8:12" ht="15.75" customHeight="1">
      <c r="H713" s="159"/>
      <c r="I713" s="160"/>
      <c r="L713" s="159"/>
    </row>
    <row r="714" spans="8:12" ht="15.75" customHeight="1">
      <c r="H714" s="159"/>
      <c r="I714" s="160"/>
      <c r="L714" s="159"/>
    </row>
    <row r="715" spans="8:12" ht="15.75" customHeight="1">
      <c r="H715" s="159"/>
      <c r="I715" s="160"/>
      <c r="L715" s="159"/>
    </row>
    <row r="716" spans="8:12" ht="15.75" customHeight="1">
      <c r="H716" s="159"/>
      <c r="I716" s="160"/>
      <c r="L716" s="159"/>
    </row>
    <row r="717" spans="8:12" ht="15.75" customHeight="1">
      <c r="H717" s="159"/>
      <c r="I717" s="160"/>
      <c r="L717" s="159"/>
    </row>
    <row r="718" spans="8:12" ht="15.75" customHeight="1">
      <c r="H718" s="159"/>
      <c r="I718" s="160"/>
      <c r="L718" s="159"/>
    </row>
    <row r="719" spans="8:12" ht="15.75" customHeight="1">
      <c r="H719" s="159"/>
      <c r="I719" s="160"/>
      <c r="L719" s="159"/>
    </row>
    <row r="720" spans="8:12" ht="15.75" customHeight="1">
      <c r="H720" s="159"/>
      <c r="I720" s="160"/>
      <c r="L720" s="159"/>
    </row>
    <row r="721" spans="8:12" ht="15.75" customHeight="1">
      <c r="H721" s="159"/>
      <c r="I721" s="160"/>
      <c r="L721" s="159"/>
    </row>
    <row r="722" spans="8:12" ht="15.75" customHeight="1">
      <c r="H722" s="159"/>
      <c r="I722" s="160"/>
      <c r="L722" s="159"/>
    </row>
    <row r="723" spans="8:12" ht="15.75" customHeight="1">
      <c r="H723" s="159"/>
      <c r="I723" s="160"/>
      <c r="L723" s="159"/>
    </row>
    <row r="724" spans="8:12" ht="15.75" customHeight="1">
      <c r="H724" s="159"/>
      <c r="I724" s="160"/>
      <c r="L724" s="159"/>
    </row>
    <row r="725" spans="8:12" ht="15.75" customHeight="1">
      <c r="H725" s="159"/>
      <c r="I725" s="160"/>
      <c r="L725" s="159"/>
    </row>
    <row r="726" spans="8:12" ht="15.75" customHeight="1">
      <c r="H726" s="159"/>
      <c r="I726" s="160"/>
      <c r="L726" s="159"/>
    </row>
    <row r="727" spans="8:12" ht="15.75" customHeight="1">
      <c r="H727" s="159"/>
      <c r="I727" s="160"/>
      <c r="L727" s="159"/>
    </row>
    <row r="728" spans="8:12" ht="15.75" customHeight="1">
      <c r="H728" s="159"/>
      <c r="I728" s="160"/>
      <c r="L728" s="159"/>
    </row>
    <row r="729" spans="8:12" ht="15.75" customHeight="1">
      <c r="H729" s="159"/>
      <c r="I729" s="160"/>
      <c r="L729" s="159"/>
    </row>
    <row r="730" spans="8:12" ht="15.75" customHeight="1">
      <c r="H730" s="159"/>
      <c r="I730" s="160"/>
      <c r="L730" s="159"/>
    </row>
    <row r="731" spans="8:12" ht="15.75" customHeight="1">
      <c r="H731" s="159"/>
      <c r="I731" s="160"/>
      <c r="L731" s="159"/>
    </row>
    <row r="732" spans="8:12" ht="15.75" customHeight="1">
      <c r="H732" s="159"/>
      <c r="I732" s="160"/>
      <c r="L732" s="159"/>
    </row>
    <row r="733" spans="8:12" ht="15.75" customHeight="1">
      <c r="H733" s="159"/>
      <c r="I733" s="160"/>
      <c r="L733" s="159"/>
    </row>
    <row r="734" spans="8:12" ht="15.75" customHeight="1">
      <c r="H734" s="159"/>
      <c r="I734" s="160"/>
      <c r="L734" s="159"/>
    </row>
    <row r="735" spans="8:12" ht="15.75" customHeight="1">
      <c r="H735" s="159"/>
      <c r="I735" s="160"/>
      <c r="L735" s="159"/>
    </row>
    <row r="736" spans="8:12" ht="15.75" customHeight="1">
      <c r="H736" s="159"/>
      <c r="I736" s="160"/>
      <c r="L736" s="159"/>
    </row>
    <row r="737" spans="8:12" ht="15.75" customHeight="1">
      <c r="H737" s="159"/>
      <c r="I737" s="160"/>
      <c r="L737" s="159"/>
    </row>
    <row r="738" spans="8:12" ht="15.75" customHeight="1">
      <c r="H738" s="159"/>
      <c r="I738" s="160"/>
      <c r="L738" s="159"/>
    </row>
    <row r="739" spans="8:12" ht="15.75" customHeight="1">
      <c r="H739" s="159"/>
      <c r="I739" s="160"/>
      <c r="L739" s="159"/>
    </row>
    <row r="740" spans="8:12" ht="15.75" customHeight="1">
      <c r="H740" s="159"/>
      <c r="I740" s="160"/>
      <c r="L740" s="159"/>
    </row>
    <row r="741" spans="8:12" ht="15.75" customHeight="1">
      <c r="H741" s="159"/>
      <c r="I741" s="160"/>
      <c r="L741" s="159"/>
    </row>
    <row r="742" spans="8:12" ht="15.75" customHeight="1">
      <c r="H742" s="159"/>
      <c r="I742" s="160"/>
      <c r="L742" s="159"/>
    </row>
    <row r="743" spans="8:12" ht="15.75" customHeight="1">
      <c r="H743" s="159"/>
      <c r="I743" s="160"/>
      <c r="L743" s="159"/>
    </row>
    <row r="744" spans="8:12" ht="15.75" customHeight="1">
      <c r="H744" s="159"/>
      <c r="I744" s="160"/>
      <c r="L744" s="159"/>
    </row>
    <row r="745" spans="8:12" ht="15.75" customHeight="1">
      <c r="H745" s="159"/>
      <c r="I745" s="160"/>
      <c r="L745" s="159"/>
    </row>
    <row r="746" spans="8:12" ht="15.75" customHeight="1">
      <c r="H746" s="159"/>
      <c r="I746" s="160"/>
      <c r="L746" s="159"/>
    </row>
    <row r="747" spans="8:12" ht="15.75" customHeight="1">
      <c r="H747" s="159"/>
      <c r="I747" s="160"/>
      <c r="L747" s="159"/>
    </row>
    <row r="748" spans="8:12" ht="15.75" customHeight="1">
      <c r="H748" s="159"/>
      <c r="I748" s="160"/>
      <c r="L748" s="159"/>
    </row>
    <row r="749" spans="8:12" ht="15.75" customHeight="1">
      <c r="H749" s="159"/>
      <c r="I749" s="160"/>
      <c r="L749" s="159"/>
    </row>
    <row r="750" spans="8:12" ht="15.75" customHeight="1">
      <c r="H750" s="159"/>
      <c r="I750" s="160"/>
      <c r="L750" s="159"/>
    </row>
    <row r="751" spans="8:12" ht="15.75" customHeight="1">
      <c r="H751" s="159"/>
      <c r="I751" s="160"/>
      <c r="L751" s="159"/>
    </row>
    <row r="752" spans="8:12" ht="15.75" customHeight="1">
      <c r="H752" s="159"/>
      <c r="I752" s="160"/>
      <c r="L752" s="159"/>
    </row>
    <row r="753" spans="8:12" ht="15.75" customHeight="1">
      <c r="H753" s="159"/>
      <c r="I753" s="160"/>
      <c r="L753" s="159"/>
    </row>
    <row r="754" spans="8:12" ht="15.75" customHeight="1">
      <c r="H754" s="159"/>
      <c r="I754" s="160"/>
      <c r="L754" s="159"/>
    </row>
    <row r="755" spans="8:12" ht="15.75" customHeight="1">
      <c r="H755" s="159"/>
      <c r="I755" s="160"/>
      <c r="L755" s="159"/>
    </row>
    <row r="756" spans="8:12" ht="15.75" customHeight="1">
      <c r="H756" s="159"/>
      <c r="I756" s="160"/>
      <c r="L756" s="159"/>
    </row>
    <row r="757" spans="8:12" ht="15.75" customHeight="1">
      <c r="H757" s="159"/>
      <c r="I757" s="160"/>
      <c r="L757" s="159"/>
    </row>
    <row r="758" spans="8:12" ht="15.75" customHeight="1">
      <c r="H758" s="159"/>
      <c r="I758" s="160"/>
      <c r="L758" s="159"/>
    </row>
    <row r="759" spans="8:12" ht="15.75" customHeight="1">
      <c r="H759" s="159"/>
      <c r="I759" s="160"/>
      <c r="L759" s="159"/>
    </row>
    <row r="760" spans="8:12" ht="15.75" customHeight="1">
      <c r="H760" s="159"/>
      <c r="I760" s="160"/>
      <c r="L760" s="159"/>
    </row>
    <row r="761" spans="8:12" ht="15.75" customHeight="1">
      <c r="H761" s="159"/>
      <c r="I761" s="160"/>
      <c r="L761" s="159"/>
    </row>
    <row r="762" spans="8:12" ht="15.75" customHeight="1">
      <c r="H762" s="159"/>
      <c r="I762" s="160"/>
      <c r="L762" s="159"/>
    </row>
    <row r="763" spans="8:12" ht="15.75" customHeight="1">
      <c r="H763" s="159"/>
      <c r="I763" s="160"/>
      <c r="L763" s="159"/>
    </row>
    <row r="764" spans="8:12" ht="15.75" customHeight="1">
      <c r="H764" s="159"/>
      <c r="I764" s="160"/>
      <c r="L764" s="159"/>
    </row>
    <row r="765" spans="8:12" ht="15.75" customHeight="1">
      <c r="H765" s="159"/>
      <c r="I765" s="160"/>
      <c r="L765" s="159"/>
    </row>
    <row r="766" spans="8:12" ht="15.75" customHeight="1">
      <c r="H766" s="159"/>
      <c r="I766" s="160"/>
      <c r="L766" s="159"/>
    </row>
    <row r="767" spans="8:12" ht="15.75" customHeight="1">
      <c r="H767" s="159"/>
      <c r="I767" s="160"/>
      <c r="L767" s="159"/>
    </row>
    <row r="768" spans="8:12" ht="15.75" customHeight="1">
      <c r="H768" s="159"/>
      <c r="I768" s="160"/>
      <c r="L768" s="159"/>
    </row>
    <row r="769" spans="8:12" ht="15.75" customHeight="1">
      <c r="H769" s="159"/>
      <c r="I769" s="160"/>
      <c r="L769" s="159"/>
    </row>
    <row r="770" spans="8:12" ht="15.75" customHeight="1">
      <c r="H770" s="159"/>
      <c r="I770" s="160"/>
      <c r="L770" s="159"/>
    </row>
    <row r="771" spans="8:12" ht="15.75" customHeight="1">
      <c r="H771" s="159"/>
      <c r="I771" s="160"/>
      <c r="L771" s="159"/>
    </row>
    <row r="772" spans="8:12" ht="15.75" customHeight="1">
      <c r="H772" s="159"/>
      <c r="I772" s="160"/>
      <c r="L772" s="159"/>
    </row>
    <row r="773" spans="8:12" ht="15.75" customHeight="1">
      <c r="H773" s="159"/>
      <c r="I773" s="160"/>
      <c r="L773" s="159"/>
    </row>
    <row r="774" spans="8:12" ht="15.75" customHeight="1">
      <c r="H774" s="159"/>
      <c r="I774" s="160"/>
      <c r="L774" s="159"/>
    </row>
    <row r="775" spans="8:12" ht="15.75" customHeight="1">
      <c r="H775" s="159"/>
      <c r="I775" s="160"/>
      <c r="L775" s="159"/>
    </row>
    <row r="776" spans="8:12" ht="15.75" customHeight="1">
      <c r="H776" s="159"/>
      <c r="I776" s="160"/>
      <c r="L776" s="159"/>
    </row>
    <row r="777" spans="8:12" ht="15.75" customHeight="1">
      <c r="H777" s="159"/>
      <c r="I777" s="160"/>
      <c r="L777" s="159"/>
    </row>
    <row r="778" spans="8:12" ht="15.75" customHeight="1">
      <c r="H778" s="159"/>
      <c r="I778" s="160"/>
      <c r="L778" s="159"/>
    </row>
    <row r="779" spans="8:12" ht="15.75" customHeight="1">
      <c r="H779" s="159"/>
      <c r="I779" s="160"/>
      <c r="L779" s="159"/>
    </row>
    <row r="780" spans="8:12" ht="15.75" customHeight="1">
      <c r="H780" s="159"/>
      <c r="I780" s="160"/>
      <c r="L780" s="159"/>
    </row>
    <row r="781" spans="8:12" ht="15.75" customHeight="1">
      <c r="H781" s="159"/>
      <c r="I781" s="160"/>
      <c r="L781" s="159"/>
    </row>
    <row r="782" spans="8:12" ht="15.75" customHeight="1">
      <c r="H782" s="159"/>
      <c r="I782" s="160"/>
      <c r="L782" s="159"/>
    </row>
    <row r="783" spans="8:12" ht="15.75" customHeight="1">
      <c r="H783" s="159"/>
      <c r="I783" s="160"/>
      <c r="L783" s="159"/>
    </row>
    <row r="784" spans="8:12" ht="15.75" customHeight="1">
      <c r="H784" s="159"/>
      <c r="I784" s="160"/>
      <c r="L784" s="159"/>
    </row>
    <row r="785" spans="8:12" ht="15.75" customHeight="1">
      <c r="H785" s="159"/>
      <c r="I785" s="160"/>
      <c r="L785" s="159"/>
    </row>
    <row r="786" spans="8:12" ht="15.75" customHeight="1">
      <c r="H786" s="159"/>
      <c r="I786" s="160"/>
      <c r="L786" s="159"/>
    </row>
    <row r="787" spans="8:12" ht="15.75" customHeight="1">
      <c r="H787" s="159"/>
      <c r="I787" s="160"/>
      <c r="L787" s="159"/>
    </row>
    <row r="788" spans="8:12" ht="15.75" customHeight="1">
      <c r="H788" s="159"/>
      <c r="I788" s="160"/>
      <c r="L788" s="159"/>
    </row>
    <row r="789" spans="8:12" ht="15.75" customHeight="1">
      <c r="H789" s="159"/>
      <c r="I789" s="160"/>
      <c r="L789" s="159"/>
    </row>
    <row r="790" spans="8:12" ht="15.75" customHeight="1">
      <c r="H790" s="159"/>
      <c r="I790" s="160"/>
      <c r="L790" s="159"/>
    </row>
    <row r="791" spans="8:12" ht="15.75" customHeight="1">
      <c r="H791" s="159"/>
      <c r="I791" s="160"/>
      <c r="L791" s="159"/>
    </row>
    <row r="792" spans="8:12" ht="15.75" customHeight="1">
      <c r="H792" s="159"/>
      <c r="I792" s="160"/>
      <c r="L792" s="159"/>
    </row>
    <row r="793" spans="8:12" ht="15.75" customHeight="1">
      <c r="H793" s="159"/>
      <c r="I793" s="160"/>
      <c r="L793" s="159"/>
    </row>
    <row r="794" spans="8:12" ht="15.75" customHeight="1">
      <c r="H794" s="159"/>
      <c r="I794" s="160"/>
      <c r="L794" s="159"/>
    </row>
    <row r="795" spans="8:12" ht="15.75" customHeight="1">
      <c r="H795" s="159"/>
      <c r="I795" s="160"/>
      <c r="L795" s="159"/>
    </row>
    <row r="796" spans="8:12" ht="15.75" customHeight="1">
      <c r="H796" s="159"/>
      <c r="I796" s="160"/>
      <c r="L796" s="159"/>
    </row>
    <row r="797" spans="8:12" ht="15.75" customHeight="1">
      <c r="H797" s="159"/>
      <c r="I797" s="160"/>
      <c r="L797" s="159"/>
    </row>
    <row r="798" spans="8:12" ht="15.75" customHeight="1">
      <c r="H798" s="159"/>
      <c r="I798" s="160"/>
      <c r="L798" s="159"/>
    </row>
    <row r="799" spans="8:12" ht="15.75" customHeight="1">
      <c r="H799" s="159"/>
      <c r="I799" s="160"/>
      <c r="L799" s="159"/>
    </row>
    <row r="800" spans="8:12" ht="15.75" customHeight="1">
      <c r="H800" s="159"/>
      <c r="I800" s="160"/>
      <c r="L800" s="159"/>
    </row>
    <row r="801" spans="8:12" ht="15.75" customHeight="1">
      <c r="H801" s="159"/>
      <c r="I801" s="160"/>
      <c r="L801" s="159"/>
    </row>
    <row r="802" spans="8:12" ht="15.75" customHeight="1">
      <c r="H802" s="159"/>
      <c r="I802" s="160"/>
      <c r="L802" s="159"/>
    </row>
    <row r="803" spans="8:12" ht="15.75" customHeight="1">
      <c r="H803" s="159"/>
      <c r="I803" s="160"/>
      <c r="L803" s="159"/>
    </row>
    <row r="804" spans="8:12" ht="15.75" customHeight="1">
      <c r="H804" s="159"/>
      <c r="I804" s="160"/>
      <c r="L804" s="159"/>
    </row>
    <row r="805" spans="8:12" ht="15.75" customHeight="1">
      <c r="H805" s="159"/>
      <c r="I805" s="160"/>
      <c r="L805" s="159"/>
    </row>
    <row r="806" spans="8:12" ht="15.75" customHeight="1">
      <c r="H806" s="159"/>
      <c r="I806" s="160"/>
      <c r="L806" s="159"/>
    </row>
    <row r="807" spans="8:12" ht="15.75" customHeight="1">
      <c r="H807" s="159"/>
      <c r="I807" s="160"/>
      <c r="L807" s="159"/>
    </row>
    <row r="808" spans="8:12" ht="15.75" customHeight="1">
      <c r="H808" s="159"/>
      <c r="I808" s="160"/>
      <c r="L808" s="159"/>
    </row>
    <row r="809" spans="8:12" ht="15.75" customHeight="1">
      <c r="H809" s="159"/>
      <c r="I809" s="160"/>
      <c r="L809" s="159"/>
    </row>
    <row r="810" spans="8:12" ht="15.75" customHeight="1">
      <c r="H810" s="159"/>
      <c r="I810" s="160"/>
      <c r="L810" s="159"/>
    </row>
    <row r="811" spans="8:12" ht="15.75" customHeight="1">
      <c r="H811" s="159"/>
      <c r="I811" s="160"/>
      <c r="L811" s="159"/>
    </row>
    <row r="812" spans="8:12" ht="15.75" customHeight="1">
      <c r="H812" s="159"/>
      <c r="I812" s="160"/>
      <c r="L812" s="159"/>
    </row>
    <row r="813" spans="8:12" ht="15.75" customHeight="1">
      <c r="H813" s="159"/>
      <c r="I813" s="160"/>
      <c r="L813" s="159"/>
    </row>
    <row r="814" spans="8:12" ht="15.75" customHeight="1">
      <c r="H814" s="159"/>
      <c r="I814" s="160"/>
      <c r="L814" s="159"/>
    </row>
    <row r="815" spans="8:12" ht="15.75" customHeight="1">
      <c r="H815" s="159"/>
      <c r="I815" s="160"/>
      <c r="L815" s="159"/>
    </row>
    <row r="816" spans="8:12" ht="15.75" customHeight="1">
      <c r="H816" s="159"/>
      <c r="I816" s="160"/>
      <c r="L816" s="159"/>
    </row>
    <row r="817" spans="8:12" ht="15.75" customHeight="1">
      <c r="H817" s="159"/>
      <c r="I817" s="160"/>
      <c r="L817" s="159"/>
    </row>
    <row r="818" spans="8:12" ht="15.75" customHeight="1">
      <c r="H818" s="159"/>
      <c r="I818" s="160"/>
      <c r="L818" s="159"/>
    </row>
    <row r="819" spans="8:12" ht="15.75" customHeight="1">
      <c r="H819" s="159"/>
      <c r="I819" s="160"/>
      <c r="L819" s="159"/>
    </row>
    <row r="820" spans="8:12" ht="15.75" customHeight="1">
      <c r="H820" s="159"/>
      <c r="I820" s="160"/>
      <c r="L820" s="159"/>
    </row>
    <row r="821" spans="8:12" ht="15.75" customHeight="1">
      <c r="H821" s="159"/>
      <c r="I821" s="160"/>
      <c r="L821" s="159"/>
    </row>
    <row r="822" spans="8:12" ht="15.75" customHeight="1">
      <c r="H822" s="159"/>
      <c r="I822" s="160"/>
      <c r="L822" s="159"/>
    </row>
    <row r="823" spans="8:12" ht="15.75" customHeight="1">
      <c r="H823" s="159"/>
      <c r="I823" s="160"/>
      <c r="L823" s="159"/>
    </row>
    <row r="824" spans="8:12" ht="15.75" customHeight="1">
      <c r="H824" s="159"/>
      <c r="I824" s="160"/>
      <c r="L824" s="159"/>
    </row>
    <row r="825" spans="8:12" ht="15.75" customHeight="1">
      <c r="H825" s="159"/>
      <c r="I825" s="160"/>
      <c r="L825" s="159"/>
    </row>
    <row r="826" spans="8:12" ht="15.75" customHeight="1">
      <c r="H826" s="159"/>
      <c r="I826" s="160"/>
      <c r="L826" s="159"/>
    </row>
    <row r="827" spans="8:12" ht="15.75" customHeight="1">
      <c r="H827" s="159"/>
      <c r="I827" s="160"/>
      <c r="L827" s="159"/>
    </row>
    <row r="828" spans="8:12" ht="15.75" customHeight="1">
      <c r="H828" s="159"/>
      <c r="I828" s="160"/>
      <c r="L828" s="159"/>
    </row>
    <row r="829" spans="8:12" ht="15.75" customHeight="1">
      <c r="H829" s="159"/>
      <c r="I829" s="160"/>
      <c r="L829" s="159"/>
    </row>
    <row r="830" spans="8:12" ht="15.75" customHeight="1">
      <c r="H830" s="159"/>
      <c r="I830" s="160"/>
      <c r="L830" s="159"/>
    </row>
    <row r="831" spans="8:12" ht="15.75" customHeight="1">
      <c r="H831" s="159"/>
      <c r="I831" s="160"/>
      <c r="L831" s="159"/>
    </row>
    <row r="832" spans="8:12" ht="15.75" customHeight="1">
      <c r="H832" s="159"/>
      <c r="I832" s="160"/>
      <c r="L832" s="159"/>
    </row>
    <row r="833" spans="8:12" ht="15.75" customHeight="1">
      <c r="H833" s="159"/>
      <c r="I833" s="160"/>
      <c r="L833" s="159"/>
    </row>
    <row r="834" spans="8:12" ht="15.75" customHeight="1">
      <c r="H834" s="159"/>
      <c r="I834" s="160"/>
      <c r="L834" s="159"/>
    </row>
    <row r="835" spans="8:12" ht="15.75" customHeight="1">
      <c r="H835" s="159"/>
      <c r="I835" s="160"/>
      <c r="L835" s="159"/>
    </row>
    <row r="836" spans="8:12" ht="15.75" customHeight="1">
      <c r="H836" s="159"/>
      <c r="I836" s="160"/>
      <c r="L836" s="159"/>
    </row>
    <row r="837" spans="8:12" ht="15.75" customHeight="1">
      <c r="H837" s="159"/>
      <c r="I837" s="160"/>
      <c r="L837" s="159"/>
    </row>
    <row r="838" spans="8:12" ht="15.75" customHeight="1">
      <c r="H838" s="159"/>
      <c r="I838" s="160"/>
      <c r="L838" s="159"/>
    </row>
    <row r="839" spans="8:12" ht="15.75" customHeight="1">
      <c r="H839" s="159"/>
      <c r="I839" s="160"/>
      <c r="L839" s="159"/>
    </row>
    <row r="840" spans="8:12" ht="15.75" customHeight="1">
      <c r="H840" s="159"/>
      <c r="I840" s="160"/>
      <c r="L840" s="159"/>
    </row>
    <row r="841" spans="8:12" ht="15.75" customHeight="1">
      <c r="H841" s="159"/>
      <c r="I841" s="160"/>
      <c r="L841" s="159"/>
    </row>
    <row r="842" spans="8:12" ht="15.75" customHeight="1">
      <c r="H842" s="159"/>
      <c r="I842" s="160"/>
      <c r="L842" s="159"/>
    </row>
    <row r="843" spans="8:12" ht="15.75" customHeight="1">
      <c r="H843" s="159"/>
      <c r="I843" s="160"/>
      <c r="L843" s="159"/>
    </row>
    <row r="844" spans="8:12" ht="15.75" customHeight="1">
      <c r="H844" s="159"/>
      <c r="I844" s="160"/>
      <c r="L844" s="159"/>
    </row>
    <row r="845" spans="8:12" ht="15.75" customHeight="1">
      <c r="H845" s="159"/>
      <c r="I845" s="160"/>
      <c r="L845" s="159"/>
    </row>
    <row r="846" spans="8:12" ht="15.75" customHeight="1">
      <c r="H846" s="159"/>
      <c r="I846" s="160"/>
      <c r="L846" s="159"/>
    </row>
    <row r="847" spans="8:12" ht="15.75" customHeight="1">
      <c r="H847" s="159"/>
      <c r="I847" s="160"/>
      <c r="L847" s="159"/>
    </row>
    <row r="848" spans="8:12" ht="15.75" customHeight="1">
      <c r="H848" s="159"/>
      <c r="I848" s="160"/>
      <c r="L848" s="159"/>
    </row>
    <row r="849" spans="8:12" ht="15.75" customHeight="1">
      <c r="H849" s="159"/>
      <c r="I849" s="160"/>
      <c r="L849" s="159"/>
    </row>
    <row r="850" spans="8:12" ht="15.75" customHeight="1">
      <c r="H850" s="159"/>
      <c r="I850" s="160"/>
      <c r="L850" s="159"/>
    </row>
    <row r="851" spans="8:12" ht="15.75" customHeight="1">
      <c r="H851" s="159"/>
      <c r="I851" s="160"/>
      <c r="L851" s="159"/>
    </row>
    <row r="852" spans="8:12" ht="15.75" customHeight="1">
      <c r="H852" s="159"/>
      <c r="I852" s="160"/>
      <c r="L852" s="159"/>
    </row>
    <row r="853" spans="8:12" ht="15.75" customHeight="1">
      <c r="H853" s="159"/>
      <c r="I853" s="160"/>
      <c r="L853" s="159"/>
    </row>
    <row r="854" spans="8:12" ht="15.75" customHeight="1">
      <c r="H854" s="159"/>
      <c r="I854" s="160"/>
      <c r="L854" s="159"/>
    </row>
    <row r="855" spans="8:12" ht="15.75" customHeight="1">
      <c r="H855" s="159"/>
      <c r="I855" s="160"/>
      <c r="L855" s="159"/>
    </row>
    <row r="856" spans="8:12" ht="15.75" customHeight="1">
      <c r="H856" s="159"/>
      <c r="I856" s="160"/>
      <c r="L856" s="159"/>
    </row>
    <row r="857" spans="8:12" ht="15.75" customHeight="1">
      <c r="H857" s="159"/>
      <c r="I857" s="160"/>
      <c r="L857" s="159"/>
    </row>
    <row r="858" spans="8:12" ht="15.75" customHeight="1">
      <c r="H858" s="159"/>
      <c r="I858" s="160"/>
      <c r="L858" s="159"/>
    </row>
    <row r="859" spans="8:12" ht="15.75" customHeight="1">
      <c r="H859" s="159"/>
      <c r="I859" s="160"/>
      <c r="L859" s="159"/>
    </row>
    <row r="860" spans="8:12" ht="15.75" customHeight="1">
      <c r="H860" s="159"/>
      <c r="I860" s="160"/>
      <c r="L860" s="159"/>
    </row>
    <row r="861" spans="8:12" ht="15.75" customHeight="1">
      <c r="H861" s="159"/>
      <c r="I861" s="160"/>
      <c r="L861" s="159"/>
    </row>
    <row r="862" spans="8:12" ht="15.75" customHeight="1">
      <c r="H862" s="159"/>
      <c r="I862" s="160"/>
      <c r="L862" s="159"/>
    </row>
    <row r="863" spans="8:12" ht="15.75" customHeight="1">
      <c r="H863" s="159"/>
      <c r="I863" s="160"/>
      <c r="L863" s="159"/>
    </row>
    <row r="864" spans="8:12" ht="15.75" customHeight="1">
      <c r="H864" s="159"/>
      <c r="I864" s="160"/>
      <c r="L864" s="159"/>
    </row>
    <row r="865" spans="8:12" ht="15.75" customHeight="1">
      <c r="H865" s="159"/>
      <c r="I865" s="160"/>
      <c r="L865" s="159"/>
    </row>
    <row r="866" spans="8:12" ht="15.75" customHeight="1">
      <c r="H866" s="159"/>
      <c r="I866" s="160"/>
      <c r="L866" s="159"/>
    </row>
    <row r="867" spans="8:12" ht="15.75" customHeight="1">
      <c r="H867" s="159"/>
      <c r="I867" s="160"/>
      <c r="L867" s="159"/>
    </row>
    <row r="868" spans="8:12" ht="15.75" customHeight="1">
      <c r="H868" s="159"/>
      <c r="I868" s="160"/>
      <c r="L868" s="159"/>
    </row>
    <row r="869" spans="8:12" ht="15.75" customHeight="1">
      <c r="H869" s="159"/>
      <c r="I869" s="160"/>
      <c r="L869" s="159"/>
    </row>
    <row r="870" spans="8:12" ht="15.75" customHeight="1">
      <c r="H870" s="159"/>
      <c r="I870" s="160"/>
      <c r="L870" s="159"/>
    </row>
    <row r="871" spans="8:12" ht="15.75" customHeight="1">
      <c r="H871" s="159"/>
      <c r="I871" s="160"/>
      <c r="L871" s="159"/>
    </row>
    <row r="872" spans="8:12" ht="15.75" customHeight="1">
      <c r="H872" s="159"/>
      <c r="I872" s="160"/>
      <c r="L872" s="159"/>
    </row>
    <row r="873" spans="8:12" ht="15.75" customHeight="1">
      <c r="H873" s="159"/>
      <c r="I873" s="160"/>
      <c r="L873" s="159"/>
    </row>
    <row r="874" spans="8:12" ht="15.75" customHeight="1">
      <c r="H874" s="159"/>
      <c r="I874" s="160"/>
      <c r="L874" s="159"/>
    </row>
    <row r="875" spans="8:12" ht="15.75" customHeight="1">
      <c r="H875" s="159"/>
      <c r="I875" s="160"/>
      <c r="L875" s="159"/>
    </row>
    <row r="876" spans="8:12" ht="15.75" customHeight="1">
      <c r="H876" s="159"/>
      <c r="I876" s="160"/>
      <c r="L876" s="159"/>
    </row>
    <row r="877" spans="8:12" ht="15.75" customHeight="1">
      <c r="H877" s="159"/>
      <c r="I877" s="160"/>
      <c r="L877" s="159"/>
    </row>
    <row r="878" spans="8:12" ht="15.75" customHeight="1">
      <c r="H878" s="159"/>
      <c r="I878" s="160"/>
      <c r="L878" s="159"/>
    </row>
    <row r="879" spans="8:12" ht="15.75" customHeight="1">
      <c r="H879" s="159"/>
      <c r="I879" s="160"/>
      <c r="L879" s="159"/>
    </row>
    <row r="880" spans="8:12" ht="15.75" customHeight="1">
      <c r="H880" s="159"/>
      <c r="I880" s="160"/>
      <c r="L880" s="159"/>
    </row>
    <row r="881" spans="8:12" ht="15.75" customHeight="1">
      <c r="H881" s="159"/>
      <c r="I881" s="160"/>
      <c r="L881" s="159"/>
    </row>
    <row r="882" spans="8:12" ht="15.75" customHeight="1">
      <c r="H882" s="159"/>
      <c r="I882" s="160"/>
      <c r="L882" s="159"/>
    </row>
    <row r="883" spans="8:12" ht="15.75" customHeight="1">
      <c r="H883" s="159"/>
      <c r="I883" s="160"/>
      <c r="L883" s="159"/>
    </row>
    <row r="884" spans="8:12" ht="15.75" customHeight="1">
      <c r="H884" s="159"/>
      <c r="I884" s="160"/>
      <c r="L884" s="159"/>
    </row>
    <row r="885" spans="8:12" ht="15.75" customHeight="1">
      <c r="H885" s="159"/>
      <c r="I885" s="160"/>
      <c r="L885" s="159"/>
    </row>
    <row r="886" spans="8:12" ht="15.75" customHeight="1">
      <c r="H886" s="159"/>
      <c r="I886" s="160"/>
      <c r="L886" s="159"/>
    </row>
    <row r="887" spans="8:12" ht="15.75" customHeight="1">
      <c r="H887" s="159"/>
      <c r="I887" s="160"/>
      <c r="L887" s="159"/>
    </row>
    <row r="888" spans="8:12" ht="15.75" customHeight="1">
      <c r="H888" s="159"/>
      <c r="I888" s="160"/>
      <c r="L888" s="159"/>
    </row>
    <row r="889" spans="8:12" ht="15.75" customHeight="1">
      <c r="H889" s="159"/>
      <c r="I889" s="160"/>
      <c r="L889" s="159"/>
    </row>
    <row r="890" spans="8:12" ht="15.75" customHeight="1">
      <c r="H890" s="159"/>
      <c r="I890" s="160"/>
      <c r="L890" s="159"/>
    </row>
    <row r="891" spans="8:12" ht="15.75" customHeight="1">
      <c r="H891" s="159"/>
      <c r="I891" s="160"/>
      <c r="L891" s="159"/>
    </row>
    <row r="892" spans="8:12" ht="15.75" customHeight="1">
      <c r="H892" s="159"/>
      <c r="I892" s="160"/>
      <c r="L892" s="159"/>
    </row>
    <row r="893" spans="8:12" ht="15.75" customHeight="1">
      <c r="H893" s="159"/>
      <c r="I893" s="160"/>
      <c r="L893" s="159"/>
    </row>
    <row r="894" spans="8:12" ht="15.75" customHeight="1">
      <c r="H894" s="159"/>
      <c r="I894" s="160"/>
      <c r="L894" s="159"/>
    </row>
    <row r="895" spans="8:12" ht="15.75" customHeight="1">
      <c r="H895" s="159"/>
      <c r="I895" s="160"/>
      <c r="L895" s="159"/>
    </row>
    <row r="896" spans="8:12" ht="15.75" customHeight="1">
      <c r="H896" s="159"/>
      <c r="I896" s="160"/>
      <c r="L896" s="159"/>
    </row>
    <row r="897" spans="8:12" ht="15.75" customHeight="1">
      <c r="H897" s="159"/>
      <c r="I897" s="160"/>
      <c r="L897" s="159"/>
    </row>
    <row r="898" spans="8:12" ht="15.75" customHeight="1">
      <c r="H898" s="159"/>
      <c r="I898" s="160"/>
      <c r="L898" s="159"/>
    </row>
    <row r="899" spans="8:12" ht="15.75" customHeight="1">
      <c r="H899" s="159"/>
      <c r="I899" s="160"/>
      <c r="L899" s="159"/>
    </row>
    <row r="900" spans="8:12" ht="15.75" customHeight="1">
      <c r="H900" s="159"/>
      <c r="I900" s="160"/>
      <c r="L900" s="159"/>
    </row>
    <row r="901" spans="8:12" ht="15.75" customHeight="1">
      <c r="H901" s="159"/>
      <c r="I901" s="160"/>
      <c r="L901" s="159"/>
    </row>
    <row r="902" spans="8:12" ht="15.75" customHeight="1">
      <c r="H902" s="159"/>
      <c r="I902" s="160"/>
      <c r="L902" s="159"/>
    </row>
    <row r="903" spans="8:12" ht="15.75" customHeight="1">
      <c r="H903" s="159"/>
      <c r="I903" s="160"/>
      <c r="L903" s="159"/>
    </row>
    <row r="904" spans="8:12" ht="15.75" customHeight="1">
      <c r="H904" s="159"/>
      <c r="I904" s="160"/>
      <c r="L904" s="159"/>
    </row>
    <row r="905" spans="8:12" ht="15.75" customHeight="1">
      <c r="H905" s="159"/>
      <c r="I905" s="160"/>
      <c r="L905" s="159"/>
    </row>
    <row r="906" spans="8:12" ht="15.75" customHeight="1">
      <c r="H906" s="159"/>
      <c r="I906" s="160"/>
      <c r="L906" s="159"/>
    </row>
    <row r="907" spans="8:12" ht="15.75" customHeight="1">
      <c r="H907" s="159"/>
      <c r="I907" s="160"/>
      <c r="L907" s="159"/>
    </row>
    <row r="908" spans="8:12" ht="15.75" customHeight="1">
      <c r="H908" s="159"/>
      <c r="I908" s="160"/>
      <c r="L908" s="159"/>
    </row>
    <row r="909" spans="8:12" ht="15.75" customHeight="1">
      <c r="H909" s="159"/>
      <c r="I909" s="160"/>
      <c r="L909" s="159"/>
    </row>
    <row r="910" spans="8:12" ht="15.75" customHeight="1">
      <c r="H910" s="159"/>
      <c r="I910" s="160"/>
      <c r="L910" s="159"/>
    </row>
    <row r="911" spans="8:12" ht="15.75" customHeight="1">
      <c r="H911" s="159"/>
      <c r="I911" s="160"/>
      <c r="L911" s="159"/>
    </row>
    <row r="912" spans="8:12" ht="15.75" customHeight="1">
      <c r="H912" s="159"/>
      <c r="I912" s="160"/>
      <c r="L912" s="159"/>
    </row>
    <row r="913" spans="8:12" ht="15.75" customHeight="1">
      <c r="H913" s="159"/>
      <c r="I913" s="160"/>
      <c r="L913" s="159"/>
    </row>
    <row r="914" spans="8:12" ht="15.75" customHeight="1">
      <c r="H914" s="159"/>
      <c r="I914" s="160"/>
      <c r="L914" s="159"/>
    </row>
    <row r="915" spans="8:12" ht="15.75" customHeight="1">
      <c r="H915" s="159"/>
      <c r="I915" s="160"/>
      <c r="L915" s="159"/>
    </row>
    <row r="916" spans="8:12" ht="15.75" customHeight="1">
      <c r="H916" s="159"/>
      <c r="I916" s="160"/>
      <c r="L916" s="159"/>
    </row>
    <row r="917" spans="8:12" ht="15.75" customHeight="1">
      <c r="H917" s="159"/>
      <c r="I917" s="160"/>
      <c r="L917" s="159"/>
    </row>
    <row r="918" spans="8:12" ht="15.75" customHeight="1">
      <c r="H918" s="159"/>
      <c r="I918" s="160"/>
      <c r="L918" s="159"/>
    </row>
    <row r="919" spans="8:12" ht="15.75" customHeight="1">
      <c r="H919" s="159"/>
      <c r="I919" s="160"/>
      <c r="L919" s="159"/>
    </row>
    <row r="920" spans="8:12" ht="15.75" customHeight="1">
      <c r="H920" s="159"/>
      <c r="I920" s="160"/>
      <c r="L920" s="159"/>
    </row>
    <row r="921" spans="8:12" ht="15.75" customHeight="1">
      <c r="H921" s="159"/>
      <c r="I921" s="160"/>
      <c r="L921" s="159"/>
    </row>
    <row r="922" spans="8:12" ht="15.75" customHeight="1">
      <c r="H922" s="159"/>
      <c r="I922" s="160"/>
      <c r="L922" s="159"/>
    </row>
    <row r="923" spans="8:12" ht="15.75" customHeight="1">
      <c r="H923" s="159"/>
      <c r="I923" s="160"/>
      <c r="L923" s="159"/>
    </row>
    <row r="924" spans="8:12" ht="15.75" customHeight="1">
      <c r="H924" s="159"/>
      <c r="I924" s="160"/>
      <c r="L924" s="159"/>
    </row>
    <row r="925" spans="8:12" ht="15.75" customHeight="1">
      <c r="H925" s="159"/>
      <c r="I925" s="160"/>
      <c r="L925" s="159"/>
    </row>
    <row r="926" spans="8:12" ht="15.75" customHeight="1">
      <c r="H926" s="159"/>
      <c r="I926" s="160"/>
      <c r="L926" s="159"/>
    </row>
    <row r="927" spans="8:12" ht="15.75" customHeight="1">
      <c r="H927" s="159"/>
      <c r="I927" s="160"/>
      <c r="L927" s="159"/>
    </row>
    <row r="928" spans="8:12" ht="15.75" customHeight="1">
      <c r="H928" s="159"/>
      <c r="I928" s="160"/>
      <c r="L928" s="159"/>
    </row>
    <row r="929" spans="8:12" ht="15.75" customHeight="1">
      <c r="H929" s="159"/>
      <c r="I929" s="160"/>
      <c r="L929" s="159"/>
    </row>
    <row r="930" spans="8:12" ht="15.75" customHeight="1">
      <c r="H930" s="159"/>
      <c r="I930" s="160"/>
      <c r="L930" s="159"/>
    </row>
    <row r="931" spans="8:12" ht="15.75" customHeight="1">
      <c r="H931" s="159"/>
      <c r="I931" s="160"/>
      <c r="L931" s="159"/>
    </row>
    <row r="932" spans="8:12" ht="15.75" customHeight="1">
      <c r="H932" s="159"/>
      <c r="I932" s="160"/>
      <c r="L932" s="159"/>
    </row>
    <row r="933" spans="8:12" ht="15.75" customHeight="1">
      <c r="H933" s="159"/>
      <c r="I933" s="160"/>
      <c r="L933" s="159"/>
    </row>
    <row r="934" spans="8:12" ht="15.75" customHeight="1">
      <c r="H934" s="159"/>
      <c r="I934" s="160"/>
      <c r="L934" s="159"/>
    </row>
    <row r="935" spans="8:12" ht="15.75" customHeight="1">
      <c r="H935" s="159"/>
      <c r="I935" s="160"/>
      <c r="L935" s="159"/>
    </row>
    <row r="936" spans="8:12" ht="15.75" customHeight="1">
      <c r="H936" s="159"/>
      <c r="I936" s="160"/>
      <c r="L936" s="159"/>
    </row>
    <row r="937" spans="8:12" ht="15.75" customHeight="1">
      <c r="H937" s="159"/>
      <c r="I937" s="160"/>
      <c r="L937" s="159"/>
    </row>
    <row r="938" spans="8:12" ht="15.75" customHeight="1">
      <c r="H938" s="159"/>
      <c r="I938" s="160"/>
      <c r="L938" s="159"/>
    </row>
    <row r="939" spans="8:12" ht="15.75" customHeight="1">
      <c r="H939" s="159"/>
      <c r="I939" s="160"/>
      <c r="L939" s="159"/>
    </row>
    <row r="940" spans="8:12" ht="15.75" customHeight="1">
      <c r="H940" s="159"/>
      <c r="I940" s="160"/>
      <c r="L940" s="159"/>
    </row>
    <row r="941" spans="8:12" ht="15.75" customHeight="1">
      <c r="H941" s="159"/>
      <c r="I941" s="160"/>
      <c r="L941" s="159"/>
    </row>
    <row r="942" spans="8:12" ht="15.75" customHeight="1">
      <c r="H942" s="159"/>
      <c r="I942" s="160"/>
      <c r="L942" s="159"/>
    </row>
    <row r="943" spans="8:12" ht="15.75" customHeight="1">
      <c r="H943" s="159"/>
      <c r="I943" s="160"/>
      <c r="L943" s="159"/>
    </row>
    <row r="944" spans="8:12" ht="15.75" customHeight="1">
      <c r="H944" s="159"/>
      <c r="I944" s="160"/>
      <c r="L944" s="159"/>
    </row>
    <row r="945" spans="8:12" ht="15.75" customHeight="1">
      <c r="H945" s="159"/>
      <c r="I945" s="160"/>
      <c r="L945" s="159"/>
    </row>
    <row r="946" spans="8:12" ht="15.75" customHeight="1">
      <c r="H946" s="159"/>
      <c r="I946" s="160"/>
      <c r="L946" s="159"/>
    </row>
    <row r="947" spans="8:12" ht="15.75" customHeight="1">
      <c r="H947" s="159"/>
      <c r="I947" s="160"/>
      <c r="L947" s="159"/>
    </row>
    <row r="948" spans="8:12" ht="15.75" customHeight="1">
      <c r="H948" s="159"/>
      <c r="I948" s="160"/>
      <c r="L948" s="159"/>
    </row>
    <row r="949" spans="8:12" ht="15.75" customHeight="1">
      <c r="H949" s="159"/>
      <c r="I949" s="160"/>
      <c r="L949" s="159"/>
    </row>
    <row r="950" spans="8:12" ht="15.75" customHeight="1">
      <c r="H950" s="159"/>
      <c r="I950" s="160"/>
      <c r="L950" s="159"/>
    </row>
    <row r="951" spans="8:12" ht="15.75" customHeight="1">
      <c r="H951" s="159"/>
      <c r="I951" s="160"/>
      <c r="L951" s="159"/>
    </row>
    <row r="952" spans="8:12" ht="15.75" customHeight="1">
      <c r="H952" s="159"/>
      <c r="I952" s="160"/>
      <c r="L952" s="159"/>
    </row>
    <row r="953" spans="8:12" ht="15.75" customHeight="1">
      <c r="H953" s="159"/>
      <c r="I953" s="160"/>
      <c r="L953" s="159"/>
    </row>
    <row r="954" spans="8:12" ht="15.75" customHeight="1">
      <c r="H954" s="159"/>
      <c r="I954" s="160"/>
      <c r="L954" s="159"/>
    </row>
    <row r="955" spans="8:12" ht="15.75" customHeight="1">
      <c r="H955" s="159"/>
      <c r="I955" s="160"/>
      <c r="L955" s="159"/>
    </row>
    <row r="956" spans="8:12" ht="15.75" customHeight="1">
      <c r="H956" s="159"/>
      <c r="I956" s="160"/>
      <c r="L956" s="159"/>
    </row>
    <row r="957" spans="8:12" ht="15.75" customHeight="1">
      <c r="H957" s="159"/>
      <c r="I957" s="160"/>
      <c r="L957" s="159"/>
    </row>
    <row r="958" spans="8:12" ht="15.75" customHeight="1">
      <c r="H958" s="159"/>
      <c r="I958" s="160"/>
      <c r="L958" s="159"/>
    </row>
    <row r="959" spans="8:12" ht="15.75" customHeight="1">
      <c r="H959" s="159"/>
      <c r="I959" s="160"/>
      <c r="L959" s="159"/>
    </row>
    <row r="960" spans="8:12" ht="15.75" customHeight="1">
      <c r="H960" s="159"/>
      <c r="I960" s="160"/>
      <c r="L960" s="159"/>
    </row>
    <row r="961" spans="8:12" ht="15.75" customHeight="1">
      <c r="H961" s="159"/>
      <c r="I961" s="160"/>
      <c r="L961" s="159"/>
    </row>
    <row r="962" spans="8:12" ht="15.75" customHeight="1">
      <c r="H962" s="159"/>
      <c r="I962" s="160"/>
      <c r="L962" s="159"/>
    </row>
    <row r="963" spans="8:12" ht="15.75" customHeight="1">
      <c r="H963" s="159"/>
      <c r="I963" s="160"/>
      <c r="L963" s="159"/>
    </row>
    <row r="964" spans="8:12" ht="15.75" customHeight="1">
      <c r="H964" s="159"/>
      <c r="I964" s="160"/>
      <c r="L964" s="159"/>
    </row>
    <row r="965" spans="8:12" ht="15.75" customHeight="1">
      <c r="H965" s="159"/>
      <c r="I965" s="160"/>
      <c r="L965" s="159"/>
    </row>
    <row r="966" spans="8:12" ht="15.75" customHeight="1">
      <c r="H966" s="159"/>
      <c r="I966" s="160"/>
      <c r="L966" s="159"/>
    </row>
    <row r="967" spans="8:12" ht="15.75" customHeight="1">
      <c r="H967" s="159"/>
      <c r="I967" s="160"/>
      <c r="L967" s="159"/>
    </row>
    <row r="968" spans="8:12" ht="15.75" customHeight="1">
      <c r="H968" s="159"/>
      <c r="I968" s="160"/>
      <c r="L968" s="159"/>
    </row>
    <row r="969" spans="8:12" ht="15.75" customHeight="1">
      <c r="H969" s="159"/>
      <c r="I969" s="160"/>
      <c r="L969" s="159"/>
    </row>
    <row r="970" spans="8:12" ht="15.75" customHeight="1">
      <c r="H970" s="159"/>
      <c r="I970" s="160"/>
      <c r="L970" s="159"/>
    </row>
    <row r="971" spans="8:12" ht="15.75" customHeight="1">
      <c r="H971" s="159"/>
      <c r="I971" s="160"/>
      <c r="L971" s="159"/>
    </row>
    <row r="972" spans="8:12" ht="15.75" customHeight="1">
      <c r="H972" s="159"/>
      <c r="I972" s="160"/>
      <c r="L972" s="159"/>
    </row>
    <row r="973" spans="8:12" ht="15.75" customHeight="1">
      <c r="H973" s="159"/>
      <c r="I973" s="160"/>
      <c r="L973" s="159"/>
    </row>
    <row r="974" spans="8:12" ht="15.75" customHeight="1">
      <c r="H974" s="159"/>
      <c r="I974" s="160"/>
      <c r="L974" s="159"/>
    </row>
    <row r="975" spans="8:12" ht="15.75" customHeight="1">
      <c r="H975" s="159"/>
      <c r="I975" s="160"/>
      <c r="L975" s="159"/>
    </row>
    <row r="976" spans="8:12" ht="15.75" customHeight="1">
      <c r="H976" s="159"/>
      <c r="I976" s="160"/>
      <c r="L976" s="159"/>
    </row>
    <row r="977" spans="8:12" ht="15.75" customHeight="1">
      <c r="H977" s="159"/>
      <c r="I977" s="160"/>
      <c r="L977" s="159"/>
    </row>
    <row r="978" spans="8:12" ht="15.75" customHeight="1">
      <c r="H978" s="159"/>
      <c r="I978" s="160"/>
      <c r="L978" s="159"/>
    </row>
    <row r="979" spans="8:12" ht="15.75" customHeight="1">
      <c r="H979" s="159"/>
      <c r="I979" s="160"/>
      <c r="L979" s="159"/>
    </row>
    <row r="980" spans="8:12" ht="15.75" customHeight="1">
      <c r="H980" s="159"/>
      <c r="I980" s="160"/>
      <c r="L980" s="159"/>
    </row>
    <row r="981" spans="8:12" ht="15.75" customHeight="1">
      <c r="H981" s="159"/>
      <c r="I981" s="160"/>
      <c r="L981" s="159"/>
    </row>
    <row r="982" spans="8:12" ht="15.75" customHeight="1">
      <c r="H982" s="159"/>
      <c r="I982" s="160"/>
      <c r="L982" s="159"/>
    </row>
    <row r="983" spans="8:12" ht="15.75" customHeight="1">
      <c r="H983" s="159"/>
      <c r="I983" s="160"/>
      <c r="L983" s="159"/>
    </row>
    <row r="984" spans="8:12" ht="15.75" customHeight="1">
      <c r="H984" s="159"/>
      <c r="I984" s="160"/>
      <c r="L984" s="159"/>
    </row>
    <row r="985" spans="8:12" ht="15.75" customHeight="1">
      <c r="H985" s="159"/>
      <c r="I985" s="160"/>
      <c r="L985" s="159"/>
    </row>
    <row r="986" spans="8:12" ht="15.75" customHeight="1">
      <c r="H986" s="159"/>
      <c r="I986" s="160"/>
      <c r="L986" s="159"/>
    </row>
    <row r="987" spans="8:12" ht="15.75" customHeight="1">
      <c r="H987" s="159"/>
      <c r="I987" s="160"/>
      <c r="L987" s="159"/>
    </row>
    <row r="988" spans="8:12" ht="15.75" customHeight="1">
      <c r="H988" s="159"/>
      <c r="I988" s="160"/>
      <c r="L988" s="159"/>
    </row>
    <row r="989" spans="8:12" ht="15.75" customHeight="1">
      <c r="H989" s="159"/>
      <c r="I989" s="160"/>
      <c r="L989" s="159"/>
    </row>
    <row r="990" spans="8:12" ht="15.75" customHeight="1">
      <c r="H990" s="159"/>
      <c r="I990" s="160"/>
      <c r="L990" s="159"/>
    </row>
    <row r="991" spans="8:12" ht="15.75" customHeight="1">
      <c r="H991" s="159"/>
      <c r="I991" s="160"/>
      <c r="L991" s="159"/>
    </row>
    <row r="992" spans="8:12" ht="15.75" customHeight="1">
      <c r="H992" s="159"/>
      <c r="I992" s="160"/>
      <c r="L992" s="159"/>
    </row>
    <row r="993" spans="8:12" ht="15.75" customHeight="1">
      <c r="H993" s="159"/>
      <c r="I993" s="160"/>
      <c r="L993" s="159"/>
    </row>
    <row r="994" spans="8:12" ht="15.75" customHeight="1">
      <c r="H994" s="159"/>
      <c r="I994" s="160"/>
      <c r="L994" s="159"/>
    </row>
    <row r="995" spans="8:12" ht="15.75" customHeight="1">
      <c r="H995" s="159"/>
      <c r="I995" s="160"/>
      <c r="L995" s="159"/>
    </row>
    <row r="996" spans="8:12" ht="15.75" customHeight="1">
      <c r="H996" s="159"/>
      <c r="I996" s="160"/>
      <c r="L996" s="159"/>
    </row>
    <row r="997" spans="8:12" ht="15.75" customHeight="1">
      <c r="H997" s="159"/>
      <c r="I997" s="160"/>
      <c r="L997" s="159"/>
    </row>
    <row r="998" spans="8:12" ht="15.75" customHeight="1">
      <c r="H998" s="159"/>
      <c r="I998" s="160"/>
      <c r="L998" s="159"/>
    </row>
    <row r="999" spans="8:12" ht="15.75" customHeight="1">
      <c r="H999" s="159"/>
      <c r="I999" s="160"/>
      <c r="L999" s="159"/>
    </row>
    <row r="1000" spans="8:12" ht="15.75" customHeight="1">
      <c r="H1000" s="159"/>
      <c r="I1000" s="160"/>
      <c r="L1000" s="159"/>
    </row>
  </sheetData>
  <mergeCells count="17">
    <mergeCell ref="L10:L12"/>
    <mergeCell ref="D11:E11"/>
    <mergeCell ref="F11:G11"/>
    <mergeCell ref="H11:H12"/>
    <mergeCell ref="I11:I12"/>
    <mergeCell ref="A7:B7"/>
    <mergeCell ref="A10:A12"/>
    <mergeCell ref="K10:K12"/>
    <mergeCell ref="A1:K1"/>
    <mergeCell ref="A2:K2"/>
    <mergeCell ref="A3:K3"/>
    <mergeCell ref="A4:K4"/>
    <mergeCell ref="A6:B6"/>
    <mergeCell ref="B10:B12"/>
    <mergeCell ref="C10:C12"/>
    <mergeCell ref="D10:I10"/>
    <mergeCell ref="J10:J12"/>
  </mergeCells>
  <hyperlinks>
    <hyperlink ref="C7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TRL 1</vt:lpstr>
      <vt:lpstr>Pencitraan Digital</vt:lpstr>
      <vt:lpstr>Anatomi Radiologi I</vt:lpstr>
      <vt:lpstr>Etika Profesi</vt:lpstr>
      <vt:lpstr>Proteksi Radiasi</vt:lpstr>
      <vt:lpstr>Radiobiologi</vt:lpstr>
      <vt:lpstr>range</vt:lpstr>
      <vt:lpstr>tabel_range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MrGunaBangsa</dc:creator>
  <cp:lastModifiedBy>Agi Febrian Trihadijaya</cp:lastModifiedBy>
  <dcterms:created xsi:type="dcterms:W3CDTF">2018-08-13T04:58:54Z</dcterms:created>
  <dcterms:modified xsi:type="dcterms:W3CDTF">2024-02-22T01:39:49Z</dcterms:modified>
</cp:coreProperties>
</file>