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D:\1. KERJA\1. Jadwal\9. Berkas Penilaian\nilai\jiwa\"/>
    </mc:Choice>
  </mc:AlternateContent>
  <xr:revisionPtr revIDLastSave="0" documentId="13_ncr:1_{22311BB0-2513-4CEE-A3B2-62C6E870C2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V19" i="1"/>
  <c r="V20" i="1"/>
  <c r="V23" i="1"/>
  <c r="V24" i="1"/>
  <c r="V25" i="1"/>
  <c r="V26" i="1"/>
  <c r="V27" i="1"/>
  <c r="V29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4" i="1"/>
  <c r="V55" i="1"/>
  <c r="V56" i="1"/>
  <c r="V57" i="1"/>
  <c r="V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18" i="1"/>
  <c r="V53" i="1" l="1"/>
  <c r="V30" i="1"/>
  <c r="V28" i="1"/>
  <c r="V22" i="1"/>
  <c r="V21" i="1"/>
  <c r="W55" i="1"/>
  <c r="W56" i="1"/>
  <c r="W54" i="1"/>
  <c r="W57" i="1"/>
  <c r="W38" i="1"/>
  <c r="W30" i="1"/>
  <c r="W53" i="1"/>
  <c r="W52" i="1"/>
  <c r="W20" i="1"/>
  <c r="W29" i="1"/>
  <c r="W21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7" i="1"/>
  <c r="W36" i="1"/>
  <c r="W35" i="1"/>
  <c r="W34" i="1"/>
  <c r="W33" i="1"/>
  <c r="W32" i="1"/>
  <c r="W31" i="1"/>
  <c r="W28" i="1"/>
  <c r="W27" i="1"/>
  <c r="W26" i="1"/>
  <c r="W25" i="1"/>
  <c r="W24" i="1"/>
  <c r="W23" i="1"/>
  <c r="W22" i="1"/>
  <c r="W19" i="1"/>
  <c r="W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C5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skripsi
Kep bencana
Kep anak I
KGD</t>
        </r>
      </text>
    </comment>
  </commentList>
</comments>
</file>

<file path=xl/sharedStrings.xml><?xml version="1.0" encoding="utf-8"?>
<sst xmlns="http://schemas.openxmlformats.org/spreadsheetml/2006/main" count="65" uniqueCount="65">
  <si>
    <t>NO</t>
  </si>
  <si>
    <t>NIM</t>
  </si>
  <si>
    <t>NAMA MAHASISWA</t>
  </si>
  <si>
    <t>UTS</t>
  </si>
  <si>
    <t>UAS</t>
  </si>
  <si>
    <t>OSCE</t>
  </si>
  <si>
    <t>TOTAL</t>
  </si>
  <si>
    <t>HURUF</t>
  </si>
  <si>
    <t>Semester</t>
  </si>
  <si>
    <t>Program Studi</t>
  </si>
  <si>
    <t>: Keperawatan Program Sarjana</t>
  </si>
  <si>
    <t>Kelas/ sem</t>
  </si>
  <si>
    <t>Mata Kuliah</t>
  </si>
  <si>
    <t xml:space="preserve">Koordinator </t>
  </si>
  <si>
    <t>: Rista Islamarida, S.Kep.,Ns.,M.Kep.</t>
  </si>
  <si>
    <t>: Keperawatan Kesehatan Jiwa dan Psikososial</t>
  </si>
  <si>
    <t>Rista Islamarida, S.Kep.,Ns.,M.Kep.</t>
  </si>
  <si>
    <t>: K.15 / Semester IV</t>
  </si>
  <si>
    <t>: Genap 2024/2025</t>
  </si>
  <si>
    <t>AFIFA ADITYA SUSANTO</t>
  </si>
  <si>
    <t>ALFIKRI SAPUTRA</t>
  </si>
  <si>
    <t>ALZENA ALMADEA</t>
  </si>
  <si>
    <t>ANISA FARUKHATUL MABRUROH</t>
  </si>
  <si>
    <t>APRILIA ARSINDA</t>
  </si>
  <si>
    <t>DESI PUSPITA SARI</t>
  </si>
  <si>
    <t>DESIANA DINCE ATE</t>
  </si>
  <si>
    <t>DINA ALIFAH</t>
  </si>
  <si>
    <t>ELISABET WALDETRUDIS AGA</t>
  </si>
  <si>
    <t>EMA AMELIA</t>
  </si>
  <si>
    <t>EVI ANISAH</t>
  </si>
  <si>
    <t xml:space="preserve">FAEHA NADA NUR BAROKAH </t>
  </si>
  <si>
    <t xml:space="preserve">FITRIA AYU NASHIFA </t>
  </si>
  <si>
    <t xml:space="preserve">GORDIANUS NGABUT </t>
  </si>
  <si>
    <t xml:space="preserve">LILIS SETIYANINGSIH </t>
  </si>
  <si>
    <t xml:space="preserve">MAHARANI RIZKY AURI PUTRI </t>
  </si>
  <si>
    <t>MAHFIDHOH</t>
  </si>
  <si>
    <t>MAHFIROH</t>
  </si>
  <si>
    <t>MAMLUATUL MALIATI</t>
  </si>
  <si>
    <t>MARIA FERDINANDA NGOBE</t>
  </si>
  <si>
    <t>META HARDIYANA</t>
  </si>
  <si>
    <t>MIKHA BELLADONA</t>
  </si>
  <si>
    <t xml:space="preserve">NADIA FITRI INTAN LESTARI </t>
  </si>
  <si>
    <t>NADYA SANGKALI</t>
  </si>
  <si>
    <t xml:space="preserve">OKI YATUN MUNA </t>
  </si>
  <si>
    <t>PUTRI ZAHRA HIMATUSSA'ADAH</t>
  </si>
  <si>
    <t xml:space="preserve">RACHEL LUCIANNA CHRISTIAN DAO RIWU </t>
  </si>
  <si>
    <t>RAHMAT HIDAYAT</t>
  </si>
  <si>
    <t xml:space="preserve">REFFI RAHMAWATI HERYADI PUTRI </t>
  </si>
  <si>
    <t>RESTU RAMADHANTI</t>
  </si>
  <si>
    <t>RIZAL GALIH SASTRIA</t>
  </si>
  <si>
    <t>RODHOTUL AULYA</t>
  </si>
  <si>
    <t>ROSITA KUMALA DEWI</t>
  </si>
  <si>
    <t xml:space="preserve">SHERY KUSUMAWATI </t>
  </si>
  <si>
    <t>SOLEH WIDADI</t>
  </si>
  <si>
    <t xml:space="preserve">YOSEPA JANET BAUW </t>
  </si>
  <si>
    <t>YUPINUS TEBAI</t>
  </si>
  <si>
    <t xml:space="preserve">REFALINA INDAH PUSPITA SARI </t>
  </si>
  <si>
    <t>Ardhian Nur Rahmadan</t>
  </si>
  <si>
    <t>Kurniati</t>
  </si>
  <si>
    <t>Tugas 1</t>
  </si>
  <si>
    <t>Tugas 2</t>
  </si>
  <si>
    <t>Yogyakarta, 4 Agustus 2025</t>
  </si>
  <si>
    <t>Presentasi</t>
  </si>
  <si>
    <t>Makalah</t>
  </si>
  <si>
    <t>Kehadiran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</si>
</sst>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indexed="81"/>
      <name val="Tahoma"/>
      <family val="2"/>
    </font>
    <font>
      <i/>
      <sz val="11"/>
      <color theme="1"/>
      <name val="Arial Narrow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  <charset val="1"/>
    </font>
    <font>
      <sz val="11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0" xfId="0" applyFont="1"/>
    <xf numFmtId="0" fontId="8" fillId="0" borderId="3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vertical="center"/>
    </xf>
    <xf numFmtId="0" fontId="3" fillId="3" borderId="1" xfId="2" applyFont="1" applyFill="1" applyBorder="1"/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4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vertical="center" wrapText="1"/>
    </xf>
  </cellXfs>
  <cellStyles count="8">
    <cellStyle name="Normal" xfId="0" builtinId="0"/>
    <cellStyle name="Normal 2" xfId="3" xr:uid="{13F11B64-AAB3-40A6-A5FC-E3CE3ABA26B7}"/>
    <cellStyle name="Normal 2 2" xfId="7" xr:uid="{5848D40E-0008-4323-AEA9-4D9F75E69EC4}"/>
    <cellStyle name="Normal 3" xfId="4" xr:uid="{F5974911-E61B-4C7F-B96F-C83D211CD7B7}"/>
    <cellStyle name="Normal 4" xfId="1" xr:uid="{00000000-0005-0000-0000-000001000000}"/>
    <cellStyle name="Normal 5" xfId="2" xr:uid="{EF1AD058-C1C5-4798-8511-2F30E80B06DB}"/>
    <cellStyle name="Normal 7" xfId="5" xr:uid="{B83C3374-8375-4A88-8EEA-7D712F528FEA}"/>
    <cellStyle name="Normal 8" xfId="6" xr:uid="{D2677A62-CA30-4B66-A9F0-FBA1CAD03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222250</xdr:colOff>
          <xdr:row>0</xdr:row>
          <xdr:rowOff>88900</xdr:rowOff>
        </xdr:from>
        <xdr:to>
          <xdr:col>22</xdr:col>
          <xdr:colOff>469900</xdr:colOff>
          <xdr:row>7</xdr:row>
          <xdr:rowOff>146050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743857</xdr:colOff>
      <xdr:row>0</xdr:row>
      <xdr:rowOff>88900</xdr:rowOff>
    </xdr:from>
    <xdr:to>
      <xdr:col>2</xdr:col>
      <xdr:colOff>1759856</xdr:colOff>
      <xdr:row>5</xdr:row>
      <xdr:rowOff>36286</xdr:rowOff>
    </xdr:to>
    <xdr:pic>
      <xdr:nvPicPr>
        <xdr:cNvPr id="2" name="Picture 3" descr="LOGO 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1823357" y="88900"/>
          <a:ext cx="1015999" cy="8545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291737</xdr:colOff>
      <xdr:row>61</xdr:row>
      <xdr:rowOff>88292</xdr:rowOff>
    </xdr:from>
    <xdr:to>
      <xdr:col>17</xdr:col>
      <xdr:colOff>417286</xdr:colOff>
      <xdr:row>65</xdr:row>
      <xdr:rowOff>130174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70094" y="12969721"/>
          <a:ext cx="1413692" cy="767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8"/>
  <sheetViews>
    <sheetView tabSelected="1" zoomScale="50" zoomScaleNormal="50" workbookViewId="0">
      <selection activeCell="B20" sqref="B20:W56"/>
    </sheetView>
  </sheetViews>
  <sheetFormatPr defaultRowHeight="14.5" x14ac:dyDescent="0.35"/>
  <cols>
    <col min="1" max="1" width="4.7265625" customWidth="1"/>
    <col min="2" max="2" width="10.81640625" customWidth="1"/>
    <col min="3" max="3" width="32.7265625" customWidth="1"/>
    <col min="4" max="4" width="9.1796875" customWidth="1"/>
    <col min="5" max="5" width="10.90625" customWidth="1"/>
    <col min="6" max="8" width="11.1796875" customWidth="1"/>
    <col min="9" max="17" width="9.1796875" customWidth="1"/>
    <col min="18" max="18" width="12" customWidth="1"/>
    <col min="19" max="19" width="10.453125" customWidth="1"/>
    <col min="20" max="20" width="11" customWidth="1"/>
    <col min="21" max="21" width="12" customWidth="1"/>
    <col min="22" max="22" width="14.54296875" customWidth="1"/>
    <col min="23" max="23" width="15.1796875" customWidth="1"/>
    <col min="24" max="24" width="29.54296875" customWidth="1"/>
  </cols>
  <sheetData>
    <row r="1" spans="1:23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x14ac:dyDescent="0.35">
      <c r="A10" s="9" t="s">
        <v>8</v>
      </c>
      <c r="B10" s="9"/>
      <c r="C10" s="9" t="s">
        <v>18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x14ac:dyDescent="0.35">
      <c r="A11" s="9" t="s">
        <v>9</v>
      </c>
      <c r="B11" s="9"/>
      <c r="C11" s="9" t="s">
        <v>10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x14ac:dyDescent="0.35">
      <c r="A12" s="9" t="s">
        <v>11</v>
      </c>
      <c r="B12" s="9"/>
      <c r="C12" s="9" t="s">
        <v>17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x14ac:dyDescent="0.35">
      <c r="A13" s="9" t="s">
        <v>12</v>
      </c>
      <c r="B13" s="9"/>
      <c r="C13" s="9" t="s">
        <v>15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x14ac:dyDescent="0.35">
      <c r="A14" s="9" t="s">
        <v>13</v>
      </c>
      <c r="B14" s="9"/>
      <c r="C14" s="9" t="s">
        <v>14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x14ac:dyDescent="0.35">
      <c r="A15" s="3"/>
    </row>
    <row r="16" spans="1:23" x14ac:dyDescent="0.35">
      <c r="D16">
        <v>56</v>
      </c>
      <c r="G16">
        <v>45</v>
      </c>
    </row>
    <row r="17" spans="1:23" x14ac:dyDescent="0.35">
      <c r="A17" s="1" t="s">
        <v>0</v>
      </c>
      <c r="B17" s="1" t="s">
        <v>1</v>
      </c>
      <c r="C17" s="2" t="s">
        <v>2</v>
      </c>
      <c r="D17" s="1" t="s">
        <v>3</v>
      </c>
      <c r="E17" s="19"/>
      <c r="F17" s="20">
        <v>20</v>
      </c>
      <c r="G17" s="19" t="s">
        <v>4</v>
      </c>
      <c r="H17" s="19"/>
      <c r="I17" s="19">
        <v>20</v>
      </c>
      <c r="J17" s="20" t="s">
        <v>5</v>
      </c>
      <c r="K17" s="19">
        <v>15</v>
      </c>
      <c r="L17" s="19" t="s">
        <v>59</v>
      </c>
      <c r="M17" s="19">
        <v>10</v>
      </c>
      <c r="N17" s="19" t="s">
        <v>60</v>
      </c>
      <c r="O17" s="19">
        <v>10</v>
      </c>
      <c r="P17" s="19" t="s">
        <v>62</v>
      </c>
      <c r="Q17" s="19">
        <v>15</v>
      </c>
      <c r="R17" s="19" t="s">
        <v>63</v>
      </c>
      <c r="S17" s="19">
        <v>5</v>
      </c>
      <c r="T17" s="19" t="s">
        <v>64</v>
      </c>
      <c r="U17" s="19">
        <v>5</v>
      </c>
      <c r="V17" s="19" t="s">
        <v>6</v>
      </c>
      <c r="W17" s="19" t="s">
        <v>7</v>
      </c>
    </row>
    <row r="18" spans="1:23" ht="18" customHeight="1" x14ac:dyDescent="0.35">
      <c r="A18" s="5">
        <v>1</v>
      </c>
      <c r="B18" s="14">
        <v>230111001</v>
      </c>
      <c r="C18" s="15" t="s">
        <v>19</v>
      </c>
      <c r="D18" s="7">
        <v>37</v>
      </c>
      <c r="E18" s="7">
        <f>D18/0.56</f>
        <v>66.071428571428569</v>
      </c>
      <c r="F18" s="7">
        <f>20%*E18</f>
        <v>13.214285714285715</v>
      </c>
      <c r="G18" s="7">
        <v>38</v>
      </c>
      <c r="H18" s="7">
        <f>G18/0.45</f>
        <v>84.444444444444443</v>
      </c>
      <c r="I18" s="7">
        <f>20%*H18</f>
        <v>16.888888888888889</v>
      </c>
      <c r="J18" s="17">
        <v>80.099999999999994</v>
      </c>
      <c r="K18" s="7">
        <f>15%*J18</f>
        <v>12.014999999999999</v>
      </c>
      <c r="L18" s="7">
        <v>75</v>
      </c>
      <c r="M18" s="7">
        <f>10%*L18</f>
        <v>7.5</v>
      </c>
      <c r="N18" s="7">
        <v>75</v>
      </c>
      <c r="O18" s="7">
        <f>10%*N18</f>
        <v>7.5</v>
      </c>
      <c r="P18" s="18">
        <v>78</v>
      </c>
      <c r="Q18" s="7">
        <f>15%*P18</f>
        <v>11.7</v>
      </c>
      <c r="R18" s="7">
        <v>75</v>
      </c>
      <c r="S18" s="7">
        <f>5%*R18</f>
        <v>3.75</v>
      </c>
      <c r="T18" s="7">
        <v>100</v>
      </c>
      <c r="U18" s="7">
        <f>5%*T18</f>
        <v>5</v>
      </c>
      <c r="V18" s="7">
        <f>U18+S18+Q18+O18+M18+K18+I18+F18</f>
        <v>77.568174603174612</v>
      </c>
      <c r="W18" s="7" t="str">
        <f>IF(V18&gt;=76,"A",IF(V18&gt;=66,"B",IF(V18&gt;=55,"C",IF(V18&gt;=27,"D",IF(V18&gt;=0,"E")))))</f>
        <v>A</v>
      </c>
    </row>
    <row r="19" spans="1:23" ht="18" customHeight="1" x14ac:dyDescent="0.35">
      <c r="A19" s="5">
        <v>2</v>
      </c>
      <c r="B19" s="12">
        <v>230111003</v>
      </c>
      <c r="C19" s="13" t="s">
        <v>20</v>
      </c>
      <c r="D19" s="7">
        <v>29</v>
      </c>
      <c r="E19" s="7">
        <f t="shared" ref="E19:E57" si="0">D19/0.56</f>
        <v>51.785714285714278</v>
      </c>
      <c r="F19" s="7">
        <f t="shared" ref="F19:F57" si="1">20%*E19</f>
        <v>10.357142857142856</v>
      </c>
      <c r="G19" s="7">
        <v>36</v>
      </c>
      <c r="H19" s="7">
        <f t="shared" ref="H19:H57" si="2">G19/0.45</f>
        <v>80</v>
      </c>
      <c r="I19" s="7">
        <f t="shared" ref="I19:I57" si="3">20%*H19</f>
        <v>16</v>
      </c>
      <c r="J19" s="17">
        <v>79.8</v>
      </c>
      <c r="K19" s="7">
        <f t="shared" ref="K19:K57" si="4">15%*J19</f>
        <v>11.969999999999999</v>
      </c>
      <c r="L19" s="7">
        <v>75</v>
      </c>
      <c r="M19" s="7">
        <f t="shared" ref="M19:M57" si="5">10%*L19</f>
        <v>7.5</v>
      </c>
      <c r="N19" s="7">
        <v>75</v>
      </c>
      <c r="O19" s="7">
        <f t="shared" ref="O19:O57" si="6">10%*N19</f>
        <v>7.5</v>
      </c>
      <c r="P19" s="18">
        <v>78</v>
      </c>
      <c r="Q19" s="7">
        <f t="shared" ref="Q19:Q57" si="7">15%*P19</f>
        <v>11.7</v>
      </c>
      <c r="R19" s="7">
        <v>75</v>
      </c>
      <c r="S19" s="7">
        <f t="shared" ref="S19:S57" si="8">5%*R19</f>
        <v>3.75</v>
      </c>
      <c r="T19" s="7">
        <v>100</v>
      </c>
      <c r="U19" s="7">
        <f t="shared" ref="U19:U57" si="9">5%*T19</f>
        <v>5</v>
      </c>
      <c r="V19" s="7">
        <f t="shared" ref="V19:V57" si="10">U19+S19+Q19+O19+M19+K19+I19+F19</f>
        <v>73.777142857142863</v>
      </c>
      <c r="W19" s="7" t="str">
        <f t="shared" ref="W19:W57" si="11">IF(V19&gt;=76,"A",IF(V19&gt;=66,"B",IF(V19&gt;=55,"C",IF(V19&gt;=27,"D",IF(V19&gt;=0,"E")))))</f>
        <v>B</v>
      </c>
    </row>
    <row r="20" spans="1:23" ht="18" customHeight="1" x14ac:dyDescent="0.35">
      <c r="A20" s="5">
        <v>3</v>
      </c>
      <c r="B20" s="22">
        <v>230111004</v>
      </c>
      <c r="C20" s="23" t="s">
        <v>21</v>
      </c>
      <c r="D20" s="24">
        <v>33</v>
      </c>
      <c r="E20" s="24">
        <f t="shared" si="0"/>
        <v>58.928571428571423</v>
      </c>
      <c r="F20" s="24">
        <f t="shared" si="1"/>
        <v>11.785714285714285</v>
      </c>
      <c r="G20" s="24">
        <v>38</v>
      </c>
      <c r="H20" s="24">
        <f t="shared" si="2"/>
        <v>84.444444444444443</v>
      </c>
      <c r="I20" s="24">
        <f t="shared" si="3"/>
        <v>16.888888888888889</v>
      </c>
      <c r="J20" s="25">
        <v>83.4</v>
      </c>
      <c r="K20" s="24">
        <f t="shared" si="4"/>
        <v>12.51</v>
      </c>
      <c r="L20" s="24">
        <v>73</v>
      </c>
      <c r="M20" s="24">
        <f t="shared" si="5"/>
        <v>7.3000000000000007</v>
      </c>
      <c r="N20" s="24">
        <v>77</v>
      </c>
      <c r="O20" s="24">
        <f t="shared" si="6"/>
        <v>7.7</v>
      </c>
      <c r="P20" s="26">
        <v>75</v>
      </c>
      <c r="Q20" s="24">
        <f t="shared" si="7"/>
        <v>11.25</v>
      </c>
      <c r="R20" s="24">
        <v>75</v>
      </c>
      <c r="S20" s="24">
        <f t="shared" si="8"/>
        <v>3.75</v>
      </c>
      <c r="T20" s="24">
        <v>100</v>
      </c>
      <c r="U20" s="24">
        <f t="shared" si="9"/>
        <v>5</v>
      </c>
      <c r="V20" s="24">
        <f t="shared" si="10"/>
        <v>76.184603174603183</v>
      </c>
      <c r="W20" s="24" t="str">
        <f t="shared" si="11"/>
        <v>A</v>
      </c>
    </row>
    <row r="21" spans="1:23" ht="18" customHeight="1" x14ac:dyDescent="0.35">
      <c r="A21" s="5">
        <v>4</v>
      </c>
      <c r="B21" s="22">
        <v>230111006</v>
      </c>
      <c r="C21" s="23" t="s">
        <v>22</v>
      </c>
      <c r="D21" s="24">
        <v>30</v>
      </c>
      <c r="E21" s="24">
        <f t="shared" si="0"/>
        <v>53.571428571428569</v>
      </c>
      <c r="F21" s="24">
        <f t="shared" si="1"/>
        <v>10.714285714285715</v>
      </c>
      <c r="G21" s="24">
        <v>38</v>
      </c>
      <c r="H21" s="24">
        <f t="shared" si="2"/>
        <v>84.444444444444443</v>
      </c>
      <c r="I21" s="24">
        <f t="shared" si="3"/>
        <v>16.888888888888889</v>
      </c>
      <c r="J21" s="25">
        <v>80.5</v>
      </c>
      <c r="K21" s="24">
        <f t="shared" si="4"/>
        <v>12.074999999999999</v>
      </c>
      <c r="L21" s="24">
        <v>79</v>
      </c>
      <c r="M21" s="24">
        <f t="shared" si="5"/>
        <v>7.9</v>
      </c>
      <c r="N21" s="24">
        <v>77</v>
      </c>
      <c r="O21" s="24">
        <f t="shared" si="6"/>
        <v>7.7</v>
      </c>
      <c r="P21" s="26">
        <v>80</v>
      </c>
      <c r="Q21" s="24">
        <f t="shared" si="7"/>
        <v>12</v>
      </c>
      <c r="R21" s="24">
        <v>75</v>
      </c>
      <c r="S21" s="24">
        <f t="shared" si="8"/>
        <v>3.75</v>
      </c>
      <c r="T21" s="24">
        <v>100</v>
      </c>
      <c r="U21" s="24">
        <f t="shared" si="9"/>
        <v>5</v>
      </c>
      <c r="V21" s="24">
        <f t="shared" si="10"/>
        <v>76.028174603174591</v>
      </c>
      <c r="W21" s="24" t="str">
        <f t="shared" si="11"/>
        <v>A</v>
      </c>
    </row>
    <row r="22" spans="1:23" ht="18" customHeight="1" x14ac:dyDescent="0.35">
      <c r="A22" s="5">
        <v>5</v>
      </c>
      <c r="B22" s="22">
        <v>230111007</v>
      </c>
      <c r="C22" s="23" t="s">
        <v>23</v>
      </c>
      <c r="D22" s="24">
        <v>34</v>
      </c>
      <c r="E22" s="24">
        <f t="shared" si="0"/>
        <v>60.714285714285708</v>
      </c>
      <c r="F22" s="24">
        <f t="shared" si="1"/>
        <v>12.142857142857142</v>
      </c>
      <c r="G22" s="24">
        <v>34</v>
      </c>
      <c r="H22" s="24">
        <f t="shared" si="2"/>
        <v>75.555555555555557</v>
      </c>
      <c r="I22" s="24">
        <f t="shared" si="3"/>
        <v>15.111111111111112</v>
      </c>
      <c r="J22" s="25">
        <v>83.6</v>
      </c>
      <c r="K22" s="24">
        <f t="shared" si="4"/>
        <v>12.54</v>
      </c>
      <c r="L22" s="24">
        <v>78</v>
      </c>
      <c r="M22" s="24">
        <f t="shared" si="5"/>
        <v>7.8000000000000007</v>
      </c>
      <c r="N22" s="24">
        <v>78</v>
      </c>
      <c r="O22" s="24">
        <f t="shared" si="6"/>
        <v>7.8000000000000007</v>
      </c>
      <c r="P22" s="26">
        <v>80</v>
      </c>
      <c r="Q22" s="24">
        <f t="shared" si="7"/>
        <v>12</v>
      </c>
      <c r="R22" s="24">
        <v>75</v>
      </c>
      <c r="S22" s="24">
        <f t="shared" si="8"/>
        <v>3.75</v>
      </c>
      <c r="T22" s="24">
        <v>100</v>
      </c>
      <c r="U22" s="24">
        <f t="shared" si="9"/>
        <v>5</v>
      </c>
      <c r="V22" s="24">
        <f t="shared" si="10"/>
        <v>76.143968253968254</v>
      </c>
      <c r="W22" s="24" t="str">
        <f t="shared" si="11"/>
        <v>A</v>
      </c>
    </row>
    <row r="23" spans="1:23" ht="18" customHeight="1" x14ac:dyDescent="0.35">
      <c r="A23" s="5">
        <v>6</v>
      </c>
      <c r="B23" s="22">
        <v>230111008</v>
      </c>
      <c r="C23" s="23" t="s">
        <v>24</v>
      </c>
      <c r="D23" s="24">
        <v>31</v>
      </c>
      <c r="E23" s="24">
        <f t="shared" si="0"/>
        <v>55.357142857142854</v>
      </c>
      <c r="F23" s="24">
        <f t="shared" si="1"/>
        <v>11.071428571428571</v>
      </c>
      <c r="G23" s="24">
        <v>38</v>
      </c>
      <c r="H23" s="24">
        <f t="shared" si="2"/>
        <v>84.444444444444443</v>
      </c>
      <c r="I23" s="24">
        <f t="shared" si="3"/>
        <v>16.888888888888889</v>
      </c>
      <c r="J23" s="25">
        <v>83</v>
      </c>
      <c r="K23" s="24">
        <f t="shared" si="4"/>
        <v>12.45</v>
      </c>
      <c r="L23" s="24">
        <v>78</v>
      </c>
      <c r="M23" s="24">
        <f t="shared" si="5"/>
        <v>7.8000000000000007</v>
      </c>
      <c r="N23" s="24">
        <v>75</v>
      </c>
      <c r="O23" s="24">
        <f t="shared" si="6"/>
        <v>7.5</v>
      </c>
      <c r="P23" s="26">
        <v>80</v>
      </c>
      <c r="Q23" s="24">
        <f t="shared" si="7"/>
        <v>12</v>
      </c>
      <c r="R23" s="24">
        <v>75</v>
      </c>
      <c r="S23" s="24">
        <f t="shared" si="8"/>
        <v>3.75</v>
      </c>
      <c r="T23" s="24">
        <v>100</v>
      </c>
      <c r="U23" s="24">
        <f t="shared" si="9"/>
        <v>5</v>
      </c>
      <c r="V23" s="24">
        <f t="shared" si="10"/>
        <v>76.460317460317455</v>
      </c>
      <c r="W23" s="24" t="str">
        <f t="shared" si="11"/>
        <v>A</v>
      </c>
    </row>
    <row r="24" spans="1:23" ht="18" customHeight="1" x14ac:dyDescent="0.35">
      <c r="A24" s="5">
        <v>7</v>
      </c>
      <c r="B24" s="22">
        <v>230111009</v>
      </c>
      <c r="C24" s="23" t="s">
        <v>25</v>
      </c>
      <c r="D24" s="24">
        <v>32</v>
      </c>
      <c r="E24" s="24">
        <f t="shared" si="0"/>
        <v>57.142857142857139</v>
      </c>
      <c r="F24" s="24">
        <f t="shared" si="1"/>
        <v>11.428571428571429</v>
      </c>
      <c r="G24" s="24">
        <v>40</v>
      </c>
      <c r="H24" s="24">
        <f t="shared" si="2"/>
        <v>88.888888888888886</v>
      </c>
      <c r="I24" s="24">
        <f t="shared" si="3"/>
        <v>17.777777777777779</v>
      </c>
      <c r="J24" s="25">
        <v>78</v>
      </c>
      <c r="K24" s="24">
        <f t="shared" si="4"/>
        <v>11.7</v>
      </c>
      <c r="L24" s="24">
        <v>73</v>
      </c>
      <c r="M24" s="24">
        <f t="shared" si="5"/>
        <v>7.3000000000000007</v>
      </c>
      <c r="N24" s="24">
        <v>75</v>
      </c>
      <c r="O24" s="24">
        <f t="shared" si="6"/>
        <v>7.5</v>
      </c>
      <c r="P24" s="26">
        <v>70</v>
      </c>
      <c r="Q24" s="24">
        <f t="shared" si="7"/>
        <v>10.5</v>
      </c>
      <c r="R24" s="24">
        <v>75</v>
      </c>
      <c r="S24" s="24">
        <f t="shared" si="8"/>
        <v>3.75</v>
      </c>
      <c r="T24" s="24">
        <v>100</v>
      </c>
      <c r="U24" s="24">
        <f t="shared" si="9"/>
        <v>5</v>
      </c>
      <c r="V24" s="24">
        <f t="shared" si="10"/>
        <v>74.956349206349202</v>
      </c>
      <c r="W24" s="24" t="str">
        <f t="shared" si="11"/>
        <v>B</v>
      </c>
    </row>
    <row r="25" spans="1:23" ht="18" customHeight="1" x14ac:dyDescent="0.35">
      <c r="A25" s="5">
        <v>8</v>
      </c>
      <c r="B25" s="22">
        <v>230111010</v>
      </c>
      <c r="C25" s="23" t="s">
        <v>26</v>
      </c>
      <c r="D25" s="24">
        <v>35</v>
      </c>
      <c r="E25" s="24">
        <f t="shared" si="0"/>
        <v>62.499999999999993</v>
      </c>
      <c r="F25" s="24">
        <f t="shared" si="1"/>
        <v>12.5</v>
      </c>
      <c r="G25" s="24">
        <v>40</v>
      </c>
      <c r="H25" s="24">
        <f t="shared" si="2"/>
        <v>88.888888888888886</v>
      </c>
      <c r="I25" s="24">
        <f t="shared" si="3"/>
        <v>17.777777777777779</v>
      </c>
      <c r="J25" s="25">
        <v>87</v>
      </c>
      <c r="K25" s="24">
        <f t="shared" si="4"/>
        <v>13.049999999999999</v>
      </c>
      <c r="L25" s="24">
        <v>75</v>
      </c>
      <c r="M25" s="24">
        <f t="shared" si="5"/>
        <v>7.5</v>
      </c>
      <c r="N25" s="24">
        <v>75</v>
      </c>
      <c r="O25" s="24">
        <f t="shared" si="6"/>
        <v>7.5</v>
      </c>
      <c r="P25" s="26">
        <v>80</v>
      </c>
      <c r="Q25" s="24">
        <f t="shared" si="7"/>
        <v>12</v>
      </c>
      <c r="R25" s="24">
        <v>75</v>
      </c>
      <c r="S25" s="24">
        <f t="shared" si="8"/>
        <v>3.75</v>
      </c>
      <c r="T25" s="24">
        <v>100</v>
      </c>
      <c r="U25" s="24">
        <f t="shared" si="9"/>
        <v>5</v>
      </c>
      <c r="V25" s="24">
        <f t="shared" si="10"/>
        <v>79.077777777777783</v>
      </c>
      <c r="W25" s="24" t="str">
        <f t="shared" si="11"/>
        <v>A</v>
      </c>
    </row>
    <row r="26" spans="1:23" ht="18" customHeight="1" x14ac:dyDescent="0.35">
      <c r="A26" s="5">
        <v>9</v>
      </c>
      <c r="B26" s="22">
        <v>230111011</v>
      </c>
      <c r="C26" s="23" t="s">
        <v>27</v>
      </c>
      <c r="D26" s="24">
        <v>32</v>
      </c>
      <c r="E26" s="24">
        <f t="shared" si="0"/>
        <v>57.142857142857139</v>
      </c>
      <c r="F26" s="24">
        <f t="shared" si="1"/>
        <v>11.428571428571429</v>
      </c>
      <c r="G26" s="24">
        <v>35</v>
      </c>
      <c r="H26" s="24">
        <f t="shared" si="2"/>
        <v>77.777777777777771</v>
      </c>
      <c r="I26" s="24">
        <f t="shared" si="3"/>
        <v>15.555555555555555</v>
      </c>
      <c r="J26" s="25">
        <v>82</v>
      </c>
      <c r="K26" s="24">
        <f t="shared" si="4"/>
        <v>12.299999999999999</v>
      </c>
      <c r="L26" s="24">
        <v>75</v>
      </c>
      <c r="M26" s="24">
        <f t="shared" si="5"/>
        <v>7.5</v>
      </c>
      <c r="N26" s="24">
        <v>75</v>
      </c>
      <c r="O26" s="24">
        <f t="shared" si="6"/>
        <v>7.5</v>
      </c>
      <c r="P26" s="26">
        <v>80</v>
      </c>
      <c r="Q26" s="24">
        <f t="shared" si="7"/>
        <v>12</v>
      </c>
      <c r="R26" s="24">
        <v>75</v>
      </c>
      <c r="S26" s="24">
        <f t="shared" si="8"/>
        <v>3.75</v>
      </c>
      <c r="T26" s="24">
        <v>100</v>
      </c>
      <c r="U26" s="24">
        <f t="shared" si="9"/>
        <v>5</v>
      </c>
      <c r="V26" s="24">
        <f t="shared" si="10"/>
        <v>75.034126984126985</v>
      </c>
      <c r="W26" s="24" t="str">
        <f t="shared" si="11"/>
        <v>B</v>
      </c>
    </row>
    <row r="27" spans="1:23" ht="18" customHeight="1" x14ac:dyDescent="0.35">
      <c r="A27" s="5">
        <v>10</v>
      </c>
      <c r="B27" s="22">
        <v>230111012</v>
      </c>
      <c r="C27" s="23" t="s">
        <v>28</v>
      </c>
      <c r="D27" s="24">
        <v>40</v>
      </c>
      <c r="E27" s="24">
        <f t="shared" si="0"/>
        <v>71.428571428571416</v>
      </c>
      <c r="F27" s="24">
        <f t="shared" si="1"/>
        <v>14.285714285714285</v>
      </c>
      <c r="G27" s="24">
        <v>38</v>
      </c>
      <c r="H27" s="24">
        <f t="shared" si="2"/>
        <v>84.444444444444443</v>
      </c>
      <c r="I27" s="24">
        <f t="shared" si="3"/>
        <v>16.888888888888889</v>
      </c>
      <c r="J27" s="25">
        <v>83.2</v>
      </c>
      <c r="K27" s="24">
        <f t="shared" si="4"/>
        <v>12.48</v>
      </c>
      <c r="L27" s="24">
        <v>75</v>
      </c>
      <c r="M27" s="24">
        <f t="shared" si="5"/>
        <v>7.5</v>
      </c>
      <c r="N27" s="24">
        <v>75</v>
      </c>
      <c r="O27" s="24">
        <f t="shared" si="6"/>
        <v>7.5</v>
      </c>
      <c r="P27" s="26">
        <v>80</v>
      </c>
      <c r="Q27" s="24">
        <f t="shared" si="7"/>
        <v>12</v>
      </c>
      <c r="R27" s="24">
        <v>75</v>
      </c>
      <c r="S27" s="24">
        <f t="shared" si="8"/>
        <v>3.75</v>
      </c>
      <c r="T27" s="24">
        <v>100</v>
      </c>
      <c r="U27" s="24">
        <f t="shared" si="9"/>
        <v>5</v>
      </c>
      <c r="V27" s="24">
        <f t="shared" si="10"/>
        <v>79.404603174603182</v>
      </c>
      <c r="W27" s="24" t="str">
        <f t="shared" si="11"/>
        <v>A</v>
      </c>
    </row>
    <row r="28" spans="1:23" ht="18" customHeight="1" x14ac:dyDescent="0.35">
      <c r="A28" s="5">
        <v>11</v>
      </c>
      <c r="B28" s="22">
        <v>230111013</v>
      </c>
      <c r="C28" s="23" t="s">
        <v>29</v>
      </c>
      <c r="D28" s="24">
        <v>29</v>
      </c>
      <c r="E28" s="24">
        <f t="shared" si="0"/>
        <v>51.785714285714278</v>
      </c>
      <c r="F28" s="24">
        <f t="shared" si="1"/>
        <v>10.357142857142856</v>
      </c>
      <c r="G28" s="24">
        <v>39</v>
      </c>
      <c r="H28" s="24">
        <f t="shared" si="2"/>
        <v>86.666666666666671</v>
      </c>
      <c r="I28" s="24">
        <f t="shared" si="3"/>
        <v>17.333333333333336</v>
      </c>
      <c r="J28" s="25">
        <v>84.8</v>
      </c>
      <c r="K28" s="24">
        <f t="shared" si="4"/>
        <v>12.719999999999999</v>
      </c>
      <c r="L28" s="24">
        <v>76</v>
      </c>
      <c r="M28" s="24">
        <f t="shared" si="5"/>
        <v>7.6000000000000005</v>
      </c>
      <c r="N28" s="24">
        <v>77</v>
      </c>
      <c r="O28" s="24">
        <f t="shared" si="6"/>
        <v>7.7</v>
      </c>
      <c r="P28" s="26">
        <v>77</v>
      </c>
      <c r="Q28" s="24">
        <f t="shared" si="7"/>
        <v>11.549999999999999</v>
      </c>
      <c r="R28" s="24">
        <v>75</v>
      </c>
      <c r="S28" s="24">
        <f t="shared" si="8"/>
        <v>3.75</v>
      </c>
      <c r="T28" s="24">
        <v>100</v>
      </c>
      <c r="U28" s="24">
        <f t="shared" si="9"/>
        <v>5</v>
      </c>
      <c r="V28" s="24">
        <f t="shared" si="10"/>
        <v>76.010476190476197</v>
      </c>
      <c r="W28" s="24" t="str">
        <f t="shared" si="11"/>
        <v>A</v>
      </c>
    </row>
    <row r="29" spans="1:23" ht="18" customHeight="1" x14ac:dyDescent="0.35">
      <c r="A29" s="5">
        <v>12</v>
      </c>
      <c r="B29" s="22">
        <v>230111014</v>
      </c>
      <c r="C29" s="23" t="s">
        <v>30</v>
      </c>
      <c r="D29" s="24">
        <v>31</v>
      </c>
      <c r="E29" s="24">
        <f t="shared" si="0"/>
        <v>55.357142857142854</v>
      </c>
      <c r="F29" s="24">
        <f t="shared" si="1"/>
        <v>11.071428571428571</v>
      </c>
      <c r="G29" s="24">
        <v>39</v>
      </c>
      <c r="H29" s="24">
        <f t="shared" si="2"/>
        <v>86.666666666666671</v>
      </c>
      <c r="I29" s="24">
        <f t="shared" si="3"/>
        <v>17.333333333333336</v>
      </c>
      <c r="J29" s="25">
        <v>82.1</v>
      </c>
      <c r="K29" s="24">
        <f t="shared" si="4"/>
        <v>12.315</v>
      </c>
      <c r="L29" s="24">
        <v>75</v>
      </c>
      <c r="M29" s="24">
        <f t="shared" si="5"/>
        <v>7.5</v>
      </c>
      <c r="N29" s="24">
        <v>75</v>
      </c>
      <c r="O29" s="24">
        <f t="shared" si="6"/>
        <v>7.5</v>
      </c>
      <c r="P29" s="26">
        <v>80</v>
      </c>
      <c r="Q29" s="24">
        <f t="shared" si="7"/>
        <v>12</v>
      </c>
      <c r="R29" s="24">
        <v>75</v>
      </c>
      <c r="S29" s="24">
        <f t="shared" si="8"/>
        <v>3.75</v>
      </c>
      <c r="T29" s="24">
        <v>100</v>
      </c>
      <c r="U29" s="24">
        <f t="shared" si="9"/>
        <v>5</v>
      </c>
      <c r="V29" s="24">
        <f t="shared" si="10"/>
        <v>76.46976190476191</v>
      </c>
      <c r="W29" s="24" t="str">
        <f t="shared" si="11"/>
        <v>A</v>
      </c>
    </row>
    <row r="30" spans="1:23" ht="18" customHeight="1" x14ac:dyDescent="0.35">
      <c r="A30" s="5">
        <v>13</v>
      </c>
      <c r="B30" s="22">
        <v>230111015</v>
      </c>
      <c r="C30" s="23" t="s">
        <v>31</v>
      </c>
      <c r="D30" s="24">
        <v>31</v>
      </c>
      <c r="E30" s="24">
        <f t="shared" si="0"/>
        <v>55.357142857142854</v>
      </c>
      <c r="F30" s="24">
        <f t="shared" si="1"/>
        <v>11.071428571428571</v>
      </c>
      <c r="G30" s="24">
        <v>36</v>
      </c>
      <c r="H30" s="24">
        <f t="shared" si="2"/>
        <v>80</v>
      </c>
      <c r="I30" s="24">
        <f t="shared" si="3"/>
        <v>16</v>
      </c>
      <c r="J30" s="25">
        <v>85.8</v>
      </c>
      <c r="K30" s="24">
        <f t="shared" si="4"/>
        <v>12.87</v>
      </c>
      <c r="L30" s="24">
        <v>80</v>
      </c>
      <c r="M30" s="24">
        <f t="shared" si="5"/>
        <v>8</v>
      </c>
      <c r="N30" s="24">
        <v>78</v>
      </c>
      <c r="O30" s="24">
        <f t="shared" si="6"/>
        <v>7.8000000000000007</v>
      </c>
      <c r="P30" s="26">
        <v>78</v>
      </c>
      <c r="Q30" s="24">
        <f t="shared" si="7"/>
        <v>11.7</v>
      </c>
      <c r="R30" s="24">
        <v>75</v>
      </c>
      <c r="S30" s="24">
        <f t="shared" si="8"/>
        <v>3.75</v>
      </c>
      <c r="T30" s="24">
        <v>100</v>
      </c>
      <c r="U30" s="24">
        <f t="shared" si="9"/>
        <v>5</v>
      </c>
      <c r="V30" s="24">
        <f t="shared" si="10"/>
        <v>76.191428571428574</v>
      </c>
      <c r="W30" s="24" t="str">
        <f t="shared" si="11"/>
        <v>A</v>
      </c>
    </row>
    <row r="31" spans="1:23" ht="18" customHeight="1" x14ac:dyDescent="0.35">
      <c r="A31" s="5">
        <v>14</v>
      </c>
      <c r="B31" s="22">
        <v>230111016</v>
      </c>
      <c r="C31" s="23" t="s">
        <v>32</v>
      </c>
      <c r="D31" s="24">
        <v>30</v>
      </c>
      <c r="E31" s="24">
        <f t="shared" si="0"/>
        <v>53.571428571428569</v>
      </c>
      <c r="F31" s="24">
        <f t="shared" si="1"/>
        <v>10.714285714285715</v>
      </c>
      <c r="G31" s="24">
        <v>39</v>
      </c>
      <c r="H31" s="24">
        <f t="shared" si="2"/>
        <v>86.666666666666671</v>
      </c>
      <c r="I31" s="24">
        <f t="shared" si="3"/>
        <v>17.333333333333336</v>
      </c>
      <c r="J31" s="25">
        <v>71.5</v>
      </c>
      <c r="K31" s="24">
        <f t="shared" si="4"/>
        <v>10.725</v>
      </c>
      <c r="L31" s="24">
        <v>73</v>
      </c>
      <c r="M31" s="24">
        <f t="shared" si="5"/>
        <v>7.3000000000000007</v>
      </c>
      <c r="N31" s="24">
        <v>75</v>
      </c>
      <c r="O31" s="24">
        <f t="shared" si="6"/>
        <v>7.5</v>
      </c>
      <c r="P31" s="26">
        <v>70</v>
      </c>
      <c r="Q31" s="24">
        <f t="shared" si="7"/>
        <v>10.5</v>
      </c>
      <c r="R31" s="24">
        <v>75</v>
      </c>
      <c r="S31" s="24">
        <f t="shared" si="8"/>
        <v>3.75</v>
      </c>
      <c r="T31" s="24">
        <v>100</v>
      </c>
      <c r="U31" s="24">
        <f t="shared" si="9"/>
        <v>5</v>
      </c>
      <c r="V31" s="24">
        <f t="shared" si="10"/>
        <v>72.822619047619042</v>
      </c>
      <c r="W31" s="24" t="str">
        <f t="shared" si="11"/>
        <v>B</v>
      </c>
    </row>
    <row r="32" spans="1:23" ht="18" customHeight="1" x14ac:dyDescent="0.35">
      <c r="A32" s="5">
        <v>15</v>
      </c>
      <c r="B32" s="22">
        <v>230111019</v>
      </c>
      <c r="C32" s="23" t="s">
        <v>33</v>
      </c>
      <c r="D32" s="24">
        <v>30</v>
      </c>
      <c r="E32" s="24">
        <f t="shared" si="0"/>
        <v>53.571428571428569</v>
      </c>
      <c r="F32" s="24">
        <f t="shared" si="1"/>
        <v>10.714285714285715</v>
      </c>
      <c r="G32" s="24">
        <v>40</v>
      </c>
      <c r="H32" s="24">
        <f t="shared" si="2"/>
        <v>88.888888888888886</v>
      </c>
      <c r="I32" s="24">
        <f t="shared" si="3"/>
        <v>17.777777777777779</v>
      </c>
      <c r="J32" s="25">
        <v>84.9</v>
      </c>
      <c r="K32" s="24">
        <f t="shared" si="4"/>
        <v>12.735000000000001</v>
      </c>
      <c r="L32" s="24">
        <v>75</v>
      </c>
      <c r="M32" s="24">
        <f t="shared" si="5"/>
        <v>7.5</v>
      </c>
      <c r="N32" s="24">
        <v>75</v>
      </c>
      <c r="O32" s="24">
        <f t="shared" si="6"/>
        <v>7.5</v>
      </c>
      <c r="P32" s="26">
        <v>80</v>
      </c>
      <c r="Q32" s="24">
        <f t="shared" si="7"/>
        <v>12</v>
      </c>
      <c r="R32" s="24">
        <v>75</v>
      </c>
      <c r="S32" s="24">
        <f t="shared" si="8"/>
        <v>3.75</v>
      </c>
      <c r="T32" s="24">
        <v>100</v>
      </c>
      <c r="U32" s="24">
        <f t="shared" si="9"/>
        <v>5</v>
      </c>
      <c r="V32" s="24">
        <f t="shared" si="10"/>
        <v>76.977063492063508</v>
      </c>
      <c r="W32" s="24" t="str">
        <f t="shared" si="11"/>
        <v>A</v>
      </c>
    </row>
    <row r="33" spans="1:23" ht="18" customHeight="1" x14ac:dyDescent="0.35">
      <c r="A33" s="5">
        <v>16</v>
      </c>
      <c r="B33" s="22">
        <v>230111021</v>
      </c>
      <c r="C33" s="23" t="s">
        <v>34</v>
      </c>
      <c r="D33" s="24">
        <v>33</v>
      </c>
      <c r="E33" s="24">
        <f t="shared" si="0"/>
        <v>58.928571428571423</v>
      </c>
      <c r="F33" s="24">
        <f t="shared" si="1"/>
        <v>11.785714285714285</v>
      </c>
      <c r="G33" s="24">
        <v>40</v>
      </c>
      <c r="H33" s="24">
        <f t="shared" si="2"/>
        <v>88.888888888888886</v>
      </c>
      <c r="I33" s="24">
        <f t="shared" si="3"/>
        <v>17.777777777777779</v>
      </c>
      <c r="J33" s="25">
        <v>83.8</v>
      </c>
      <c r="K33" s="24">
        <f t="shared" si="4"/>
        <v>12.569999999999999</v>
      </c>
      <c r="L33" s="24">
        <v>75</v>
      </c>
      <c r="M33" s="24">
        <f t="shared" si="5"/>
        <v>7.5</v>
      </c>
      <c r="N33" s="24">
        <v>75</v>
      </c>
      <c r="O33" s="24">
        <f t="shared" si="6"/>
        <v>7.5</v>
      </c>
      <c r="P33" s="26">
        <v>80</v>
      </c>
      <c r="Q33" s="24">
        <f t="shared" si="7"/>
        <v>12</v>
      </c>
      <c r="R33" s="24">
        <v>75</v>
      </c>
      <c r="S33" s="24">
        <f t="shared" si="8"/>
        <v>3.75</v>
      </c>
      <c r="T33" s="24">
        <v>100</v>
      </c>
      <c r="U33" s="24">
        <f t="shared" si="9"/>
        <v>5</v>
      </c>
      <c r="V33" s="24">
        <f t="shared" si="10"/>
        <v>77.883492063492071</v>
      </c>
      <c r="W33" s="24" t="str">
        <f t="shared" si="11"/>
        <v>A</v>
      </c>
    </row>
    <row r="34" spans="1:23" ht="18" customHeight="1" x14ac:dyDescent="0.35">
      <c r="A34" s="5">
        <v>17</v>
      </c>
      <c r="B34" s="22">
        <v>230111022</v>
      </c>
      <c r="C34" s="23" t="s">
        <v>35</v>
      </c>
      <c r="D34" s="24">
        <v>31</v>
      </c>
      <c r="E34" s="24">
        <f t="shared" si="0"/>
        <v>55.357142857142854</v>
      </c>
      <c r="F34" s="24">
        <f t="shared" si="1"/>
        <v>11.071428571428571</v>
      </c>
      <c r="G34" s="24">
        <v>38</v>
      </c>
      <c r="H34" s="24">
        <f t="shared" si="2"/>
        <v>84.444444444444443</v>
      </c>
      <c r="I34" s="24">
        <f t="shared" si="3"/>
        <v>16.888888888888889</v>
      </c>
      <c r="J34" s="25">
        <v>84.4</v>
      </c>
      <c r="K34" s="24">
        <f t="shared" si="4"/>
        <v>12.66</v>
      </c>
      <c r="L34" s="24">
        <v>76</v>
      </c>
      <c r="M34" s="24">
        <f t="shared" si="5"/>
        <v>7.6000000000000005</v>
      </c>
      <c r="N34" s="24">
        <v>75</v>
      </c>
      <c r="O34" s="24">
        <f t="shared" si="6"/>
        <v>7.5</v>
      </c>
      <c r="P34" s="26">
        <v>78</v>
      </c>
      <c r="Q34" s="24">
        <f t="shared" si="7"/>
        <v>11.7</v>
      </c>
      <c r="R34" s="24">
        <v>75</v>
      </c>
      <c r="S34" s="24">
        <f t="shared" si="8"/>
        <v>3.75</v>
      </c>
      <c r="T34" s="24">
        <v>100</v>
      </c>
      <c r="U34" s="24">
        <f t="shared" si="9"/>
        <v>5</v>
      </c>
      <c r="V34" s="24">
        <f t="shared" si="10"/>
        <v>76.170317460317449</v>
      </c>
      <c r="W34" s="24" t="str">
        <f t="shared" si="11"/>
        <v>A</v>
      </c>
    </row>
    <row r="35" spans="1:23" ht="18" customHeight="1" x14ac:dyDescent="0.35">
      <c r="A35" s="5">
        <v>18</v>
      </c>
      <c r="B35" s="22">
        <v>230111023</v>
      </c>
      <c r="C35" s="23" t="s">
        <v>36</v>
      </c>
      <c r="D35" s="24">
        <v>34</v>
      </c>
      <c r="E35" s="24">
        <f t="shared" si="0"/>
        <v>60.714285714285708</v>
      </c>
      <c r="F35" s="24">
        <f t="shared" si="1"/>
        <v>12.142857142857142</v>
      </c>
      <c r="G35" s="24">
        <v>39</v>
      </c>
      <c r="H35" s="24">
        <f t="shared" si="2"/>
        <v>86.666666666666671</v>
      </c>
      <c r="I35" s="24">
        <f t="shared" si="3"/>
        <v>17.333333333333336</v>
      </c>
      <c r="J35" s="25">
        <v>86</v>
      </c>
      <c r="K35" s="24">
        <f t="shared" si="4"/>
        <v>12.9</v>
      </c>
      <c r="L35" s="24">
        <v>76</v>
      </c>
      <c r="M35" s="24">
        <f t="shared" si="5"/>
        <v>7.6000000000000005</v>
      </c>
      <c r="N35" s="24">
        <v>75</v>
      </c>
      <c r="O35" s="24">
        <f t="shared" si="6"/>
        <v>7.5</v>
      </c>
      <c r="P35" s="26">
        <v>78</v>
      </c>
      <c r="Q35" s="24">
        <f t="shared" si="7"/>
        <v>11.7</v>
      </c>
      <c r="R35" s="24">
        <v>75</v>
      </c>
      <c r="S35" s="24">
        <f t="shared" si="8"/>
        <v>3.75</v>
      </c>
      <c r="T35" s="24">
        <v>100</v>
      </c>
      <c r="U35" s="24">
        <f t="shared" si="9"/>
        <v>5</v>
      </c>
      <c r="V35" s="24">
        <f t="shared" si="10"/>
        <v>77.92619047619047</v>
      </c>
      <c r="W35" s="24" t="str">
        <f t="shared" si="11"/>
        <v>A</v>
      </c>
    </row>
    <row r="36" spans="1:23" ht="18" customHeight="1" x14ac:dyDescent="0.35">
      <c r="A36" s="5">
        <v>19</v>
      </c>
      <c r="B36" s="22">
        <v>230111024</v>
      </c>
      <c r="C36" s="23" t="s">
        <v>37</v>
      </c>
      <c r="D36" s="24">
        <v>34</v>
      </c>
      <c r="E36" s="24">
        <f t="shared" si="0"/>
        <v>60.714285714285708</v>
      </c>
      <c r="F36" s="24">
        <f t="shared" si="1"/>
        <v>12.142857142857142</v>
      </c>
      <c r="G36" s="24">
        <v>37</v>
      </c>
      <c r="H36" s="24">
        <f t="shared" si="2"/>
        <v>82.222222222222214</v>
      </c>
      <c r="I36" s="24">
        <f t="shared" si="3"/>
        <v>16.444444444444443</v>
      </c>
      <c r="J36" s="25">
        <v>86.6</v>
      </c>
      <c r="K36" s="24">
        <f t="shared" si="4"/>
        <v>12.989999999999998</v>
      </c>
      <c r="L36" s="24">
        <v>75</v>
      </c>
      <c r="M36" s="24">
        <f t="shared" si="5"/>
        <v>7.5</v>
      </c>
      <c r="N36" s="24">
        <v>75</v>
      </c>
      <c r="O36" s="24">
        <f t="shared" si="6"/>
        <v>7.5</v>
      </c>
      <c r="P36" s="26">
        <v>80</v>
      </c>
      <c r="Q36" s="24">
        <f t="shared" si="7"/>
        <v>12</v>
      </c>
      <c r="R36" s="24">
        <v>75</v>
      </c>
      <c r="S36" s="24">
        <f t="shared" si="8"/>
        <v>3.75</v>
      </c>
      <c r="T36" s="24">
        <v>100</v>
      </c>
      <c r="U36" s="24">
        <f t="shared" si="9"/>
        <v>5</v>
      </c>
      <c r="V36" s="24">
        <f t="shared" si="10"/>
        <v>77.327301587301577</v>
      </c>
      <c r="W36" s="24" t="str">
        <f t="shared" si="11"/>
        <v>A</v>
      </c>
    </row>
    <row r="37" spans="1:23" ht="18" customHeight="1" x14ac:dyDescent="0.35">
      <c r="A37" s="5">
        <v>20</v>
      </c>
      <c r="B37" s="22">
        <v>230111025</v>
      </c>
      <c r="C37" s="23" t="s">
        <v>38</v>
      </c>
      <c r="D37" s="24">
        <v>35</v>
      </c>
      <c r="E37" s="24">
        <f t="shared" si="0"/>
        <v>62.499999999999993</v>
      </c>
      <c r="F37" s="24">
        <f t="shared" si="1"/>
        <v>12.5</v>
      </c>
      <c r="G37" s="24">
        <v>39</v>
      </c>
      <c r="H37" s="24">
        <f t="shared" si="2"/>
        <v>86.666666666666671</v>
      </c>
      <c r="I37" s="24">
        <f t="shared" si="3"/>
        <v>17.333333333333336</v>
      </c>
      <c r="J37" s="25">
        <v>81</v>
      </c>
      <c r="K37" s="24">
        <f t="shared" si="4"/>
        <v>12.15</v>
      </c>
      <c r="L37" s="24">
        <v>75</v>
      </c>
      <c r="M37" s="24">
        <f t="shared" si="5"/>
        <v>7.5</v>
      </c>
      <c r="N37" s="24">
        <v>75</v>
      </c>
      <c r="O37" s="24">
        <f t="shared" si="6"/>
        <v>7.5</v>
      </c>
      <c r="P37" s="26">
        <v>80</v>
      </c>
      <c r="Q37" s="24">
        <f t="shared" si="7"/>
        <v>12</v>
      </c>
      <c r="R37" s="24">
        <v>75</v>
      </c>
      <c r="S37" s="24">
        <f t="shared" si="8"/>
        <v>3.75</v>
      </c>
      <c r="T37" s="24">
        <v>100</v>
      </c>
      <c r="U37" s="24">
        <f t="shared" si="9"/>
        <v>5</v>
      </c>
      <c r="V37" s="24">
        <f t="shared" si="10"/>
        <v>77.733333333333334</v>
      </c>
      <c r="W37" s="24" t="str">
        <f t="shared" si="11"/>
        <v>A</v>
      </c>
    </row>
    <row r="38" spans="1:23" ht="18" customHeight="1" x14ac:dyDescent="0.35">
      <c r="A38" s="5">
        <v>21</v>
      </c>
      <c r="B38" s="22">
        <v>230111027</v>
      </c>
      <c r="C38" s="23" t="s">
        <v>39</v>
      </c>
      <c r="D38" s="24">
        <v>34</v>
      </c>
      <c r="E38" s="24">
        <f t="shared" si="0"/>
        <v>60.714285714285708</v>
      </c>
      <c r="F38" s="24">
        <f t="shared" si="1"/>
        <v>12.142857142857142</v>
      </c>
      <c r="G38" s="24">
        <v>36</v>
      </c>
      <c r="H38" s="24">
        <f t="shared" si="2"/>
        <v>80</v>
      </c>
      <c r="I38" s="24">
        <f t="shared" si="3"/>
        <v>16</v>
      </c>
      <c r="J38" s="25">
        <v>85</v>
      </c>
      <c r="K38" s="24">
        <f t="shared" si="4"/>
        <v>12.75</v>
      </c>
      <c r="L38" s="24">
        <v>70</v>
      </c>
      <c r="M38" s="24">
        <f t="shared" si="5"/>
        <v>7</v>
      </c>
      <c r="N38" s="24">
        <v>75</v>
      </c>
      <c r="O38" s="24">
        <f t="shared" si="6"/>
        <v>7.5</v>
      </c>
      <c r="P38" s="26">
        <v>72</v>
      </c>
      <c r="Q38" s="24">
        <f t="shared" si="7"/>
        <v>10.799999999999999</v>
      </c>
      <c r="R38" s="24">
        <v>75</v>
      </c>
      <c r="S38" s="24">
        <f t="shared" si="8"/>
        <v>3.75</v>
      </c>
      <c r="T38" s="24">
        <v>100</v>
      </c>
      <c r="U38" s="24">
        <f t="shared" si="9"/>
        <v>5</v>
      </c>
      <c r="V38" s="24">
        <f t="shared" si="10"/>
        <v>74.942857142857136</v>
      </c>
      <c r="W38" s="24" t="str">
        <f t="shared" si="11"/>
        <v>B</v>
      </c>
    </row>
    <row r="39" spans="1:23" ht="18" customHeight="1" x14ac:dyDescent="0.35">
      <c r="A39" s="5">
        <v>22</v>
      </c>
      <c r="B39" s="22">
        <v>230111029</v>
      </c>
      <c r="C39" s="23" t="s">
        <v>40</v>
      </c>
      <c r="D39" s="24">
        <v>25</v>
      </c>
      <c r="E39" s="24">
        <f t="shared" si="0"/>
        <v>44.642857142857139</v>
      </c>
      <c r="F39" s="24">
        <f t="shared" si="1"/>
        <v>8.9285714285714288</v>
      </c>
      <c r="G39" s="24">
        <v>35</v>
      </c>
      <c r="H39" s="24">
        <f t="shared" si="2"/>
        <v>77.777777777777771</v>
      </c>
      <c r="I39" s="24">
        <f t="shared" si="3"/>
        <v>15.555555555555555</v>
      </c>
      <c r="J39" s="25">
        <v>83.4</v>
      </c>
      <c r="K39" s="24">
        <f t="shared" si="4"/>
        <v>12.51</v>
      </c>
      <c r="L39" s="24">
        <v>65</v>
      </c>
      <c r="M39" s="24">
        <f t="shared" si="5"/>
        <v>6.5</v>
      </c>
      <c r="N39" s="24">
        <v>75</v>
      </c>
      <c r="O39" s="24">
        <f t="shared" si="6"/>
        <v>7.5</v>
      </c>
      <c r="P39" s="26">
        <v>60</v>
      </c>
      <c r="Q39" s="24">
        <f t="shared" si="7"/>
        <v>9</v>
      </c>
      <c r="R39" s="24">
        <v>60</v>
      </c>
      <c r="S39" s="24">
        <f t="shared" si="8"/>
        <v>3</v>
      </c>
      <c r="T39" s="24">
        <v>100</v>
      </c>
      <c r="U39" s="24">
        <f t="shared" si="9"/>
        <v>5</v>
      </c>
      <c r="V39" s="24">
        <f t="shared" si="10"/>
        <v>67.994126984126979</v>
      </c>
      <c r="W39" s="24" t="str">
        <f t="shared" si="11"/>
        <v>B</v>
      </c>
    </row>
    <row r="40" spans="1:23" ht="18" customHeight="1" x14ac:dyDescent="0.35">
      <c r="A40" s="5">
        <v>23</v>
      </c>
      <c r="B40" s="22">
        <v>230111030</v>
      </c>
      <c r="C40" s="23" t="s">
        <v>41</v>
      </c>
      <c r="D40" s="24">
        <v>29</v>
      </c>
      <c r="E40" s="24">
        <f t="shared" si="0"/>
        <v>51.785714285714278</v>
      </c>
      <c r="F40" s="24">
        <f t="shared" si="1"/>
        <v>10.357142857142856</v>
      </c>
      <c r="G40" s="24">
        <v>38</v>
      </c>
      <c r="H40" s="24">
        <f t="shared" si="2"/>
        <v>84.444444444444443</v>
      </c>
      <c r="I40" s="24">
        <f t="shared" si="3"/>
        <v>16.888888888888889</v>
      </c>
      <c r="J40" s="25">
        <v>83.5</v>
      </c>
      <c r="K40" s="24">
        <f t="shared" si="4"/>
        <v>12.525</v>
      </c>
      <c r="L40" s="24">
        <v>70</v>
      </c>
      <c r="M40" s="24">
        <f t="shared" si="5"/>
        <v>7</v>
      </c>
      <c r="N40" s="24">
        <v>75</v>
      </c>
      <c r="O40" s="24">
        <f t="shared" si="6"/>
        <v>7.5</v>
      </c>
      <c r="P40" s="26">
        <v>72</v>
      </c>
      <c r="Q40" s="24">
        <f t="shared" si="7"/>
        <v>10.799999999999999</v>
      </c>
      <c r="R40" s="24">
        <v>75</v>
      </c>
      <c r="S40" s="24">
        <f t="shared" si="8"/>
        <v>3.75</v>
      </c>
      <c r="T40" s="24">
        <v>100</v>
      </c>
      <c r="U40" s="24">
        <f t="shared" si="9"/>
        <v>5</v>
      </c>
      <c r="V40" s="24">
        <f t="shared" si="10"/>
        <v>73.82103174603175</v>
      </c>
      <c r="W40" s="24" t="str">
        <f t="shared" si="11"/>
        <v>B</v>
      </c>
    </row>
    <row r="41" spans="1:23" ht="18" customHeight="1" x14ac:dyDescent="0.35">
      <c r="A41" s="5">
        <v>24</v>
      </c>
      <c r="B41" s="22">
        <v>230111031</v>
      </c>
      <c r="C41" s="23" t="s">
        <v>42</v>
      </c>
      <c r="D41" s="24">
        <v>33</v>
      </c>
      <c r="E41" s="24">
        <f t="shared" si="0"/>
        <v>58.928571428571423</v>
      </c>
      <c r="F41" s="24">
        <f t="shared" si="1"/>
        <v>11.785714285714285</v>
      </c>
      <c r="G41" s="24">
        <v>37</v>
      </c>
      <c r="H41" s="24">
        <f t="shared" si="2"/>
        <v>82.222222222222214</v>
      </c>
      <c r="I41" s="24">
        <f t="shared" si="3"/>
        <v>16.444444444444443</v>
      </c>
      <c r="J41" s="25">
        <v>74.099999999999994</v>
      </c>
      <c r="K41" s="24">
        <f t="shared" si="4"/>
        <v>11.114999999999998</v>
      </c>
      <c r="L41" s="24">
        <v>75</v>
      </c>
      <c r="M41" s="24">
        <f t="shared" si="5"/>
        <v>7.5</v>
      </c>
      <c r="N41" s="24">
        <v>75</v>
      </c>
      <c r="O41" s="24">
        <f t="shared" si="6"/>
        <v>7.5</v>
      </c>
      <c r="P41" s="26">
        <v>80</v>
      </c>
      <c r="Q41" s="24">
        <f t="shared" si="7"/>
        <v>12</v>
      </c>
      <c r="R41" s="24">
        <v>75</v>
      </c>
      <c r="S41" s="24">
        <f t="shared" si="8"/>
        <v>3.75</v>
      </c>
      <c r="T41" s="24">
        <v>100</v>
      </c>
      <c r="U41" s="24">
        <f t="shared" si="9"/>
        <v>5</v>
      </c>
      <c r="V41" s="24">
        <f t="shared" si="10"/>
        <v>75.095158730158715</v>
      </c>
      <c r="W41" s="24" t="str">
        <f t="shared" si="11"/>
        <v>B</v>
      </c>
    </row>
    <row r="42" spans="1:23" ht="18" customHeight="1" x14ac:dyDescent="0.35">
      <c r="A42" s="5">
        <v>25</v>
      </c>
      <c r="B42" s="22">
        <v>230111032</v>
      </c>
      <c r="C42" s="23" t="s">
        <v>43</v>
      </c>
      <c r="D42" s="24">
        <v>34</v>
      </c>
      <c r="E42" s="24">
        <f t="shared" si="0"/>
        <v>60.714285714285708</v>
      </c>
      <c r="F42" s="24">
        <f t="shared" si="1"/>
        <v>12.142857142857142</v>
      </c>
      <c r="G42" s="24">
        <v>38</v>
      </c>
      <c r="H42" s="24">
        <f t="shared" si="2"/>
        <v>84.444444444444443</v>
      </c>
      <c r="I42" s="24">
        <f t="shared" si="3"/>
        <v>16.888888888888889</v>
      </c>
      <c r="J42" s="25">
        <v>81.7</v>
      </c>
      <c r="K42" s="24">
        <f t="shared" si="4"/>
        <v>12.255000000000001</v>
      </c>
      <c r="L42" s="24">
        <v>65</v>
      </c>
      <c r="M42" s="24">
        <f t="shared" si="5"/>
        <v>6.5</v>
      </c>
      <c r="N42" s="24">
        <v>75</v>
      </c>
      <c r="O42" s="24">
        <f t="shared" si="6"/>
        <v>7.5</v>
      </c>
      <c r="P42" s="26">
        <v>70</v>
      </c>
      <c r="Q42" s="24">
        <f t="shared" si="7"/>
        <v>10.5</v>
      </c>
      <c r="R42" s="24">
        <v>75</v>
      </c>
      <c r="S42" s="24">
        <f t="shared" si="8"/>
        <v>3.75</v>
      </c>
      <c r="T42" s="24">
        <v>100</v>
      </c>
      <c r="U42" s="24">
        <f t="shared" si="9"/>
        <v>5</v>
      </c>
      <c r="V42" s="24">
        <f t="shared" si="10"/>
        <v>74.536746031746034</v>
      </c>
      <c r="W42" s="24" t="str">
        <f t="shared" si="11"/>
        <v>B</v>
      </c>
    </row>
    <row r="43" spans="1:23" ht="18" customHeight="1" x14ac:dyDescent="0.35">
      <c r="A43" s="5">
        <v>26</v>
      </c>
      <c r="B43" s="22">
        <v>230111033</v>
      </c>
      <c r="C43" s="23" t="s">
        <v>44</v>
      </c>
      <c r="D43" s="24">
        <v>31</v>
      </c>
      <c r="E43" s="24">
        <f t="shared" si="0"/>
        <v>55.357142857142854</v>
      </c>
      <c r="F43" s="24">
        <f t="shared" si="1"/>
        <v>11.071428571428571</v>
      </c>
      <c r="G43" s="24">
        <v>36</v>
      </c>
      <c r="H43" s="24">
        <f t="shared" si="2"/>
        <v>80</v>
      </c>
      <c r="I43" s="24">
        <f t="shared" si="3"/>
        <v>16</v>
      </c>
      <c r="J43" s="25">
        <v>81.5</v>
      </c>
      <c r="K43" s="24">
        <f t="shared" si="4"/>
        <v>12.225</v>
      </c>
      <c r="L43" s="24">
        <v>75</v>
      </c>
      <c r="M43" s="24">
        <f t="shared" si="5"/>
        <v>7.5</v>
      </c>
      <c r="N43" s="24">
        <v>75</v>
      </c>
      <c r="O43" s="24">
        <f t="shared" si="6"/>
        <v>7.5</v>
      </c>
      <c r="P43" s="26">
        <v>80</v>
      </c>
      <c r="Q43" s="24">
        <f t="shared" si="7"/>
        <v>12</v>
      </c>
      <c r="R43" s="24">
        <v>75</v>
      </c>
      <c r="S43" s="24">
        <f t="shared" si="8"/>
        <v>3.75</v>
      </c>
      <c r="T43" s="24">
        <v>100</v>
      </c>
      <c r="U43" s="24">
        <f t="shared" si="9"/>
        <v>5</v>
      </c>
      <c r="V43" s="24">
        <f t="shared" si="10"/>
        <v>75.046428571428578</v>
      </c>
      <c r="W43" s="24" t="str">
        <f t="shared" si="11"/>
        <v>B</v>
      </c>
    </row>
    <row r="44" spans="1:23" ht="18" customHeight="1" x14ac:dyDescent="0.35">
      <c r="A44" s="5">
        <v>27</v>
      </c>
      <c r="B44" s="22">
        <v>230111034</v>
      </c>
      <c r="C44" s="23" t="s">
        <v>45</v>
      </c>
      <c r="D44" s="24">
        <v>32</v>
      </c>
      <c r="E44" s="24">
        <f t="shared" si="0"/>
        <v>57.142857142857139</v>
      </c>
      <c r="F44" s="24">
        <f t="shared" si="1"/>
        <v>11.428571428571429</v>
      </c>
      <c r="G44" s="24">
        <v>37</v>
      </c>
      <c r="H44" s="24">
        <f t="shared" si="2"/>
        <v>82.222222222222214</v>
      </c>
      <c r="I44" s="24">
        <f t="shared" si="3"/>
        <v>16.444444444444443</v>
      </c>
      <c r="J44" s="25">
        <v>79.8</v>
      </c>
      <c r="K44" s="24">
        <f t="shared" si="4"/>
        <v>11.969999999999999</v>
      </c>
      <c r="L44" s="24">
        <v>70</v>
      </c>
      <c r="M44" s="24">
        <f t="shared" si="5"/>
        <v>7</v>
      </c>
      <c r="N44" s="24">
        <v>75</v>
      </c>
      <c r="O44" s="24">
        <f t="shared" si="6"/>
        <v>7.5</v>
      </c>
      <c r="P44" s="26">
        <v>70</v>
      </c>
      <c r="Q44" s="24">
        <f t="shared" si="7"/>
        <v>10.5</v>
      </c>
      <c r="R44" s="24">
        <v>75</v>
      </c>
      <c r="S44" s="24">
        <f t="shared" si="8"/>
        <v>3.75</v>
      </c>
      <c r="T44" s="24">
        <v>100</v>
      </c>
      <c r="U44" s="24">
        <f t="shared" si="9"/>
        <v>5</v>
      </c>
      <c r="V44" s="24">
        <f t="shared" si="10"/>
        <v>73.593015873015872</v>
      </c>
      <c r="W44" s="24" t="str">
        <f t="shared" si="11"/>
        <v>B</v>
      </c>
    </row>
    <row r="45" spans="1:23" ht="18" customHeight="1" x14ac:dyDescent="0.35">
      <c r="A45" s="5">
        <v>28</v>
      </c>
      <c r="B45" s="22">
        <v>230111035</v>
      </c>
      <c r="C45" s="23" t="s">
        <v>46</v>
      </c>
      <c r="D45" s="24">
        <v>34</v>
      </c>
      <c r="E45" s="24">
        <f t="shared" si="0"/>
        <v>60.714285714285708</v>
      </c>
      <c r="F45" s="24">
        <f t="shared" si="1"/>
        <v>12.142857142857142</v>
      </c>
      <c r="G45" s="24">
        <v>38</v>
      </c>
      <c r="H45" s="24">
        <f t="shared" si="2"/>
        <v>84.444444444444443</v>
      </c>
      <c r="I45" s="24">
        <f t="shared" si="3"/>
        <v>16.888888888888889</v>
      </c>
      <c r="J45" s="25">
        <v>78.900000000000006</v>
      </c>
      <c r="K45" s="24">
        <f t="shared" si="4"/>
        <v>11.835000000000001</v>
      </c>
      <c r="L45" s="24">
        <v>78</v>
      </c>
      <c r="M45" s="24">
        <f t="shared" si="5"/>
        <v>7.8000000000000007</v>
      </c>
      <c r="N45" s="24">
        <v>75</v>
      </c>
      <c r="O45" s="24">
        <f t="shared" si="6"/>
        <v>7.5</v>
      </c>
      <c r="P45" s="26">
        <v>80</v>
      </c>
      <c r="Q45" s="24">
        <f t="shared" si="7"/>
        <v>12</v>
      </c>
      <c r="R45" s="24">
        <v>75</v>
      </c>
      <c r="S45" s="24">
        <f t="shared" si="8"/>
        <v>3.75</v>
      </c>
      <c r="T45" s="24">
        <v>100</v>
      </c>
      <c r="U45" s="24">
        <f t="shared" si="9"/>
        <v>5</v>
      </c>
      <c r="V45" s="24">
        <f t="shared" si="10"/>
        <v>76.91674603174603</v>
      </c>
      <c r="W45" s="24" t="str">
        <f t="shared" si="11"/>
        <v>A</v>
      </c>
    </row>
    <row r="46" spans="1:23" ht="18" customHeight="1" x14ac:dyDescent="0.35">
      <c r="A46" s="5">
        <v>29</v>
      </c>
      <c r="B46" s="22">
        <v>230111036</v>
      </c>
      <c r="C46" s="23" t="s">
        <v>47</v>
      </c>
      <c r="D46" s="24">
        <v>39</v>
      </c>
      <c r="E46" s="24">
        <f t="shared" si="0"/>
        <v>69.642857142857139</v>
      </c>
      <c r="F46" s="24">
        <f t="shared" si="1"/>
        <v>13.928571428571429</v>
      </c>
      <c r="G46" s="24">
        <v>37</v>
      </c>
      <c r="H46" s="24">
        <f t="shared" si="2"/>
        <v>82.222222222222214</v>
      </c>
      <c r="I46" s="24">
        <f t="shared" si="3"/>
        <v>16.444444444444443</v>
      </c>
      <c r="J46" s="25">
        <v>81.8</v>
      </c>
      <c r="K46" s="24">
        <f t="shared" si="4"/>
        <v>12.27</v>
      </c>
      <c r="L46" s="24">
        <v>78</v>
      </c>
      <c r="M46" s="24">
        <f t="shared" si="5"/>
        <v>7.8000000000000007</v>
      </c>
      <c r="N46" s="24">
        <v>75</v>
      </c>
      <c r="O46" s="24">
        <f t="shared" si="6"/>
        <v>7.5</v>
      </c>
      <c r="P46" s="26">
        <v>80</v>
      </c>
      <c r="Q46" s="24">
        <f t="shared" si="7"/>
        <v>12</v>
      </c>
      <c r="R46" s="24">
        <v>75</v>
      </c>
      <c r="S46" s="24">
        <f t="shared" si="8"/>
        <v>3.75</v>
      </c>
      <c r="T46" s="24">
        <v>100</v>
      </c>
      <c r="U46" s="24">
        <f t="shared" si="9"/>
        <v>5</v>
      </c>
      <c r="V46" s="24">
        <f t="shared" si="10"/>
        <v>78.693015873015867</v>
      </c>
      <c r="W46" s="24" t="str">
        <f t="shared" si="11"/>
        <v>A</v>
      </c>
    </row>
    <row r="47" spans="1:23" ht="18" customHeight="1" x14ac:dyDescent="0.35">
      <c r="A47" s="5">
        <v>30</v>
      </c>
      <c r="B47" s="22">
        <v>230111037</v>
      </c>
      <c r="C47" s="23" t="s">
        <v>48</v>
      </c>
      <c r="D47" s="24">
        <v>30</v>
      </c>
      <c r="E47" s="24">
        <f t="shared" si="0"/>
        <v>53.571428571428569</v>
      </c>
      <c r="F47" s="24">
        <f t="shared" si="1"/>
        <v>10.714285714285715</v>
      </c>
      <c r="G47" s="24">
        <v>32</v>
      </c>
      <c r="H47" s="24">
        <f t="shared" si="2"/>
        <v>71.111111111111114</v>
      </c>
      <c r="I47" s="24">
        <f t="shared" si="3"/>
        <v>14.222222222222223</v>
      </c>
      <c r="J47" s="25">
        <v>79.7</v>
      </c>
      <c r="K47" s="24">
        <f t="shared" si="4"/>
        <v>11.955</v>
      </c>
      <c r="L47" s="24">
        <v>80</v>
      </c>
      <c r="M47" s="24">
        <f t="shared" si="5"/>
        <v>8</v>
      </c>
      <c r="N47" s="24">
        <v>75</v>
      </c>
      <c r="O47" s="24">
        <f t="shared" si="6"/>
        <v>7.5</v>
      </c>
      <c r="P47" s="26">
        <v>81</v>
      </c>
      <c r="Q47" s="24">
        <f t="shared" si="7"/>
        <v>12.15</v>
      </c>
      <c r="R47" s="24">
        <v>75</v>
      </c>
      <c r="S47" s="24">
        <f t="shared" si="8"/>
        <v>3.75</v>
      </c>
      <c r="T47" s="24">
        <v>100</v>
      </c>
      <c r="U47" s="24">
        <f t="shared" si="9"/>
        <v>5</v>
      </c>
      <c r="V47" s="24">
        <f t="shared" si="10"/>
        <v>73.291507936507941</v>
      </c>
      <c r="W47" s="24" t="str">
        <f t="shared" si="11"/>
        <v>B</v>
      </c>
    </row>
    <row r="48" spans="1:23" ht="18" customHeight="1" x14ac:dyDescent="0.35">
      <c r="A48" s="5">
        <v>31</v>
      </c>
      <c r="B48" s="22">
        <v>230111038</v>
      </c>
      <c r="C48" s="23" t="s">
        <v>49</v>
      </c>
      <c r="D48" s="24">
        <v>31</v>
      </c>
      <c r="E48" s="24">
        <f t="shared" si="0"/>
        <v>55.357142857142854</v>
      </c>
      <c r="F48" s="24">
        <f t="shared" si="1"/>
        <v>11.071428571428571</v>
      </c>
      <c r="G48" s="24">
        <v>38</v>
      </c>
      <c r="H48" s="24">
        <f t="shared" si="2"/>
        <v>84.444444444444443</v>
      </c>
      <c r="I48" s="24">
        <f t="shared" si="3"/>
        <v>16.888888888888889</v>
      </c>
      <c r="J48" s="25">
        <v>79.099999999999994</v>
      </c>
      <c r="K48" s="24">
        <f t="shared" si="4"/>
        <v>11.864999999999998</v>
      </c>
      <c r="L48" s="24">
        <v>60</v>
      </c>
      <c r="M48" s="24">
        <f t="shared" si="5"/>
        <v>6</v>
      </c>
      <c r="N48" s="24">
        <v>75</v>
      </c>
      <c r="O48" s="24">
        <f t="shared" si="6"/>
        <v>7.5</v>
      </c>
      <c r="P48" s="26">
        <v>60</v>
      </c>
      <c r="Q48" s="24">
        <f t="shared" si="7"/>
        <v>9</v>
      </c>
      <c r="R48" s="24">
        <v>75</v>
      </c>
      <c r="S48" s="24">
        <f t="shared" si="8"/>
        <v>3.75</v>
      </c>
      <c r="T48" s="24">
        <v>100</v>
      </c>
      <c r="U48" s="24">
        <f t="shared" si="9"/>
        <v>5</v>
      </c>
      <c r="V48" s="24">
        <f t="shared" si="10"/>
        <v>71.07531746031745</v>
      </c>
      <c r="W48" s="24" t="str">
        <f t="shared" si="11"/>
        <v>B</v>
      </c>
    </row>
    <row r="49" spans="1:23" ht="18" customHeight="1" x14ac:dyDescent="0.35">
      <c r="A49" s="5">
        <v>32</v>
      </c>
      <c r="B49" s="22">
        <v>230111039</v>
      </c>
      <c r="C49" s="23" t="s">
        <v>50</v>
      </c>
      <c r="D49" s="24">
        <v>34</v>
      </c>
      <c r="E49" s="24">
        <f t="shared" si="0"/>
        <v>60.714285714285708</v>
      </c>
      <c r="F49" s="24">
        <f t="shared" si="1"/>
        <v>12.142857142857142</v>
      </c>
      <c r="G49" s="24">
        <v>38</v>
      </c>
      <c r="H49" s="24">
        <f t="shared" si="2"/>
        <v>84.444444444444443</v>
      </c>
      <c r="I49" s="24">
        <f t="shared" si="3"/>
        <v>16.888888888888889</v>
      </c>
      <c r="J49" s="25">
        <v>79.099999999999994</v>
      </c>
      <c r="K49" s="24">
        <f t="shared" si="4"/>
        <v>11.864999999999998</v>
      </c>
      <c r="L49" s="24">
        <v>78</v>
      </c>
      <c r="M49" s="24">
        <f t="shared" si="5"/>
        <v>7.8000000000000007</v>
      </c>
      <c r="N49" s="24">
        <v>75</v>
      </c>
      <c r="O49" s="24">
        <f t="shared" si="6"/>
        <v>7.5</v>
      </c>
      <c r="P49" s="26">
        <v>80</v>
      </c>
      <c r="Q49" s="24">
        <f t="shared" si="7"/>
        <v>12</v>
      </c>
      <c r="R49" s="24">
        <v>75</v>
      </c>
      <c r="S49" s="24">
        <f t="shared" si="8"/>
        <v>3.75</v>
      </c>
      <c r="T49" s="24">
        <v>100</v>
      </c>
      <c r="U49" s="24">
        <f t="shared" si="9"/>
        <v>5</v>
      </c>
      <c r="V49" s="24">
        <f t="shared" si="10"/>
        <v>76.946746031746017</v>
      </c>
      <c r="W49" s="24" t="str">
        <f t="shared" si="11"/>
        <v>A</v>
      </c>
    </row>
    <row r="50" spans="1:23" ht="18" customHeight="1" x14ac:dyDescent="0.35">
      <c r="A50" s="5">
        <v>33</v>
      </c>
      <c r="B50" s="22">
        <v>230111040</v>
      </c>
      <c r="C50" s="23" t="s">
        <v>51</v>
      </c>
      <c r="D50" s="24">
        <v>36</v>
      </c>
      <c r="E50" s="24">
        <f t="shared" si="0"/>
        <v>64.285714285714278</v>
      </c>
      <c r="F50" s="24">
        <f t="shared" si="1"/>
        <v>12.857142857142856</v>
      </c>
      <c r="G50" s="24">
        <v>40</v>
      </c>
      <c r="H50" s="24">
        <f t="shared" si="2"/>
        <v>88.888888888888886</v>
      </c>
      <c r="I50" s="24">
        <f t="shared" si="3"/>
        <v>17.777777777777779</v>
      </c>
      <c r="J50" s="25">
        <v>89</v>
      </c>
      <c r="K50" s="24">
        <f t="shared" si="4"/>
        <v>13.35</v>
      </c>
      <c r="L50" s="24">
        <v>75</v>
      </c>
      <c r="M50" s="24">
        <f t="shared" si="5"/>
        <v>7.5</v>
      </c>
      <c r="N50" s="24">
        <v>75</v>
      </c>
      <c r="O50" s="24">
        <f t="shared" si="6"/>
        <v>7.5</v>
      </c>
      <c r="P50" s="26">
        <v>81</v>
      </c>
      <c r="Q50" s="24">
        <f t="shared" si="7"/>
        <v>12.15</v>
      </c>
      <c r="R50" s="24">
        <v>75</v>
      </c>
      <c r="S50" s="24">
        <f t="shared" si="8"/>
        <v>3.75</v>
      </c>
      <c r="T50" s="24">
        <v>100</v>
      </c>
      <c r="U50" s="24">
        <f t="shared" si="9"/>
        <v>5</v>
      </c>
      <c r="V50" s="24">
        <f t="shared" si="10"/>
        <v>79.884920634920633</v>
      </c>
      <c r="W50" s="24" t="str">
        <f t="shared" si="11"/>
        <v>A</v>
      </c>
    </row>
    <row r="51" spans="1:23" ht="18" customHeight="1" x14ac:dyDescent="0.35">
      <c r="A51" s="4">
        <v>34</v>
      </c>
      <c r="B51" s="22">
        <v>230111041</v>
      </c>
      <c r="C51" s="23" t="s">
        <v>52</v>
      </c>
      <c r="D51" s="27">
        <v>34</v>
      </c>
      <c r="E51" s="24">
        <f t="shared" si="0"/>
        <v>60.714285714285708</v>
      </c>
      <c r="F51" s="24">
        <f t="shared" si="1"/>
        <v>12.142857142857142</v>
      </c>
      <c r="G51" s="24">
        <v>38</v>
      </c>
      <c r="H51" s="24">
        <f t="shared" si="2"/>
        <v>84.444444444444443</v>
      </c>
      <c r="I51" s="24">
        <f t="shared" si="3"/>
        <v>16.888888888888889</v>
      </c>
      <c r="J51" s="25">
        <v>85.3</v>
      </c>
      <c r="K51" s="24">
        <f t="shared" si="4"/>
        <v>12.795</v>
      </c>
      <c r="L51" s="27">
        <v>75</v>
      </c>
      <c r="M51" s="24">
        <f t="shared" si="5"/>
        <v>7.5</v>
      </c>
      <c r="N51" s="24">
        <v>75</v>
      </c>
      <c r="O51" s="24">
        <f t="shared" si="6"/>
        <v>7.5</v>
      </c>
      <c r="P51" s="26">
        <v>80</v>
      </c>
      <c r="Q51" s="24">
        <f t="shared" si="7"/>
        <v>12</v>
      </c>
      <c r="R51" s="24">
        <v>75</v>
      </c>
      <c r="S51" s="24">
        <f t="shared" si="8"/>
        <v>3.75</v>
      </c>
      <c r="T51" s="24">
        <v>100</v>
      </c>
      <c r="U51" s="24">
        <f t="shared" si="9"/>
        <v>5</v>
      </c>
      <c r="V51" s="24">
        <f t="shared" si="10"/>
        <v>77.576746031746026</v>
      </c>
      <c r="W51" s="27" t="str">
        <f t="shared" si="11"/>
        <v>A</v>
      </c>
    </row>
    <row r="52" spans="1:23" ht="18" customHeight="1" x14ac:dyDescent="0.35">
      <c r="A52" s="5">
        <v>35</v>
      </c>
      <c r="B52" s="22">
        <v>230111042</v>
      </c>
      <c r="C52" s="23" t="s">
        <v>53</v>
      </c>
      <c r="D52" s="28">
        <v>32</v>
      </c>
      <c r="E52" s="24">
        <f t="shared" si="0"/>
        <v>57.142857142857139</v>
      </c>
      <c r="F52" s="24">
        <f t="shared" si="1"/>
        <v>11.428571428571429</v>
      </c>
      <c r="G52" s="24">
        <v>37</v>
      </c>
      <c r="H52" s="24">
        <f t="shared" si="2"/>
        <v>82.222222222222214</v>
      </c>
      <c r="I52" s="24">
        <f t="shared" si="3"/>
        <v>16.444444444444443</v>
      </c>
      <c r="J52" s="25">
        <v>84.8</v>
      </c>
      <c r="K52" s="24">
        <f t="shared" si="4"/>
        <v>12.719999999999999</v>
      </c>
      <c r="L52" s="28">
        <v>75</v>
      </c>
      <c r="M52" s="24">
        <f t="shared" si="5"/>
        <v>7.5</v>
      </c>
      <c r="N52" s="24">
        <v>75</v>
      </c>
      <c r="O52" s="24">
        <f t="shared" si="6"/>
        <v>7.5</v>
      </c>
      <c r="P52" s="26">
        <v>80</v>
      </c>
      <c r="Q52" s="24">
        <f t="shared" si="7"/>
        <v>12</v>
      </c>
      <c r="R52" s="24">
        <v>75</v>
      </c>
      <c r="S52" s="24">
        <f t="shared" si="8"/>
        <v>3.75</v>
      </c>
      <c r="T52" s="24">
        <v>100</v>
      </c>
      <c r="U52" s="24">
        <f t="shared" si="9"/>
        <v>5</v>
      </c>
      <c r="V52" s="24">
        <f t="shared" si="10"/>
        <v>76.343015873015872</v>
      </c>
      <c r="W52" s="27" t="str">
        <f t="shared" si="11"/>
        <v>A</v>
      </c>
    </row>
    <row r="53" spans="1:23" ht="18" customHeight="1" x14ac:dyDescent="0.35">
      <c r="A53" s="21">
        <v>36</v>
      </c>
      <c r="B53" s="22">
        <v>230111044</v>
      </c>
      <c r="C53" s="23" t="s">
        <v>54</v>
      </c>
      <c r="D53" s="28">
        <v>32</v>
      </c>
      <c r="E53" s="24">
        <f t="shared" si="0"/>
        <v>57.142857142857139</v>
      </c>
      <c r="F53" s="24">
        <f t="shared" si="1"/>
        <v>11.428571428571429</v>
      </c>
      <c r="G53" s="24">
        <v>39</v>
      </c>
      <c r="H53" s="24">
        <f t="shared" si="2"/>
        <v>86.666666666666671</v>
      </c>
      <c r="I53" s="24">
        <f t="shared" si="3"/>
        <v>17.333333333333336</v>
      </c>
      <c r="J53" s="25">
        <v>82.3</v>
      </c>
      <c r="K53" s="24">
        <f t="shared" si="4"/>
        <v>12.344999999999999</v>
      </c>
      <c r="L53" s="28">
        <v>80</v>
      </c>
      <c r="M53" s="24">
        <f t="shared" si="5"/>
        <v>8</v>
      </c>
      <c r="N53" s="24">
        <v>75</v>
      </c>
      <c r="O53" s="24">
        <f t="shared" si="6"/>
        <v>7.5</v>
      </c>
      <c r="P53" s="26">
        <v>78</v>
      </c>
      <c r="Q53" s="24">
        <f t="shared" si="7"/>
        <v>11.7</v>
      </c>
      <c r="R53" s="24">
        <v>75</v>
      </c>
      <c r="S53" s="24">
        <f t="shared" si="8"/>
        <v>3.75</v>
      </c>
      <c r="T53" s="24">
        <v>100</v>
      </c>
      <c r="U53" s="24">
        <f t="shared" si="9"/>
        <v>5</v>
      </c>
      <c r="V53" s="24">
        <f t="shared" si="10"/>
        <v>77.056904761904761</v>
      </c>
      <c r="W53" s="27" t="str">
        <f t="shared" si="11"/>
        <v>A</v>
      </c>
    </row>
    <row r="54" spans="1:23" ht="18" customHeight="1" x14ac:dyDescent="0.35">
      <c r="A54" s="5">
        <v>37</v>
      </c>
      <c r="B54" s="22">
        <v>230111045</v>
      </c>
      <c r="C54" s="23" t="s">
        <v>55</v>
      </c>
      <c r="D54" s="28">
        <v>38</v>
      </c>
      <c r="E54" s="24">
        <f t="shared" si="0"/>
        <v>67.857142857142847</v>
      </c>
      <c r="F54" s="24">
        <f t="shared" si="1"/>
        <v>13.571428571428569</v>
      </c>
      <c r="G54" s="24">
        <v>37</v>
      </c>
      <c r="H54" s="24">
        <f t="shared" si="2"/>
        <v>82.222222222222214</v>
      </c>
      <c r="I54" s="24">
        <f t="shared" si="3"/>
        <v>16.444444444444443</v>
      </c>
      <c r="J54" s="25">
        <v>69.900000000000006</v>
      </c>
      <c r="K54" s="24">
        <f t="shared" si="4"/>
        <v>10.485000000000001</v>
      </c>
      <c r="L54" s="28">
        <v>60</v>
      </c>
      <c r="M54" s="24">
        <f t="shared" si="5"/>
        <v>6</v>
      </c>
      <c r="N54" s="24">
        <v>75</v>
      </c>
      <c r="O54" s="24">
        <f t="shared" si="6"/>
        <v>7.5</v>
      </c>
      <c r="P54" s="26">
        <v>70</v>
      </c>
      <c r="Q54" s="24">
        <f t="shared" si="7"/>
        <v>10.5</v>
      </c>
      <c r="R54" s="24">
        <v>75</v>
      </c>
      <c r="S54" s="24">
        <f t="shared" si="8"/>
        <v>3.75</v>
      </c>
      <c r="T54" s="24">
        <v>100</v>
      </c>
      <c r="U54" s="24">
        <f t="shared" si="9"/>
        <v>5</v>
      </c>
      <c r="V54" s="24">
        <f t="shared" si="10"/>
        <v>73.250873015873012</v>
      </c>
      <c r="W54" s="27" t="str">
        <f t="shared" si="11"/>
        <v>B</v>
      </c>
    </row>
    <row r="55" spans="1:23" ht="18" customHeight="1" x14ac:dyDescent="0.35">
      <c r="A55" s="5">
        <v>38</v>
      </c>
      <c r="B55" s="22">
        <v>230111050</v>
      </c>
      <c r="C55" s="23" t="s">
        <v>56</v>
      </c>
      <c r="D55" s="28">
        <v>36</v>
      </c>
      <c r="E55" s="24">
        <f t="shared" si="0"/>
        <v>64.285714285714278</v>
      </c>
      <c r="F55" s="24">
        <f t="shared" si="1"/>
        <v>12.857142857142856</v>
      </c>
      <c r="G55" s="24">
        <v>37</v>
      </c>
      <c r="H55" s="24">
        <f t="shared" si="2"/>
        <v>82.222222222222214</v>
      </c>
      <c r="I55" s="24">
        <f t="shared" si="3"/>
        <v>16.444444444444443</v>
      </c>
      <c r="J55" s="25">
        <v>79.5</v>
      </c>
      <c r="K55" s="24">
        <f t="shared" si="4"/>
        <v>11.924999999999999</v>
      </c>
      <c r="L55" s="28">
        <v>75</v>
      </c>
      <c r="M55" s="24">
        <f t="shared" si="5"/>
        <v>7.5</v>
      </c>
      <c r="N55" s="24">
        <v>75</v>
      </c>
      <c r="O55" s="24">
        <f t="shared" si="6"/>
        <v>7.5</v>
      </c>
      <c r="P55" s="26">
        <v>78</v>
      </c>
      <c r="Q55" s="24">
        <f t="shared" si="7"/>
        <v>11.7</v>
      </c>
      <c r="R55" s="24">
        <v>75</v>
      </c>
      <c r="S55" s="24">
        <f t="shared" si="8"/>
        <v>3.75</v>
      </c>
      <c r="T55" s="24">
        <v>100</v>
      </c>
      <c r="U55" s="24">
        <f t="shared" si="9"/>
        <v>5</v>
      </c>
      <c r="V55" s="24">
        <f t="shared" si="10"/>
        <v>76.676587301587304</v>
      </c>
      <c r="W55" s="27" t="str">
        <f t="shared" si="11"/>
        <v>A</v>
      </c>
    </row>
    <row r="56" spans="1:23" ht="18" customHeight="1" x14ac:dyDescent="0.35">
      <c r="A56" s="5">
        <v>39</v>
      </c>
      <c r="B56" s="29">
        <v>220111041</v>
      </c>
      <c r="C56" s="30" t="s">
        <v>57</v>
      </c>
      <c r="D56" s="28">
        <v>34</v>
      </c>
      <c r="E56" s="24">
        <f t="shared" si="0"/>
        <v>60.714285714285708</v>
      </c>
      <c r="F56" s="24">
        <f t="shared" si="1"/>
        <v>12.142857142857142</v>
      </c>
      <c r="G56" s="24">
        <v>34</v>
      </c>
      <c r="H56" s="24">
        <f t="shared" si="2"/>
        <v>75.555555555555557</v>
      </c>
      <c r="I56" s="24">
        <f t="shared" si="3"/>
        <v>15.111111111111112</v>
      </c>
      <c r="J56" s="25">
        <v>78.400000000000006</v>
      </c>
      <c r="K56" s="24">
        <f t="shared" si="4"/>
        <v>11.76</v>
      </c>
      <c r="L56" s="28">
        <v>75</v>
      </c>
      <c r="M56" s="24">
        <f t="shared" si="5"/>
        <v>7.5</v>
      </c>
      <c r="N56" s="24">
        <v>75</v>
      </c>
      <c r="O56" s="24">
        <f t="shared" si="6"/>
        <v>7.5</v>
      </c>
      <c r="P56" s="26">
        <v>80</v>
      </c>
      <c r="Q56" s="24">
        <f t="shared" si="7"/>
        <v>12</v>
      </c>
      <c r="R56" s="24">
        <v>75</v>
      </c>
      <c r="S56" s="24">
        <f t="shared" si="8"/>
        <v>3.75</v>
      </c>
      <c r="T56" s="24">
        <v>100</v>
      </c>
      <c r="U56" s="24">
        <f t="shared" si="9"/>
        <v>5</v>
      </c>
      <c r="V56" s="24">
        <f t="shared" si="10"/>
        <v>74.763968253968258</v>
      </c>
      <c r="W56" s="27" t="str">
        <f t="shared" si="11"/>
        <v>B</v>
      </c>
    </row>
    <row r="57" spans="1:23" ht="18" customHeight="1" x14ac:dyDescent="0.35">
      <c r="A57" s="5">
        <v>40</v>
      </c>
      <c r="B57" s="14">
        <v>240122005</v>
      </c>
      <c r="C57" s="16" t="s">
        <v>58</v>
      </c>
      <c r="D57" s="8">
        <v>36</v>
      </c>
      <c r="E57" s="7">
        <f t="shared" si="0"/>
        <v>64.285714285714278</v>
      </c>
      <c r="F57" s="7">
        <f t="shared" si="1"/>
        <v>12.857142857142856</v>
      </c>
      <c r="G57" s="7">
        <v>35</v>
      </c>
      <c r="H57" s="7">
        <f t="shared" si="2"/>
        <v>77.777777777777771</v>
      </c>
      <c r="I57" s="7">
        <f t="shared" si="3"/>
        <v>15.555555555555555</v>
      </c>
      <c r="J57" s="17">
        <v>77.3</v>
      </c>
      <c r="K57" s="7">
        <f t="shared" si="4"/>
        <v>11.594999999999999</v>
      </c>
      <c r="L57" s="8">
        <v>60</v>
      </c>
      <c r="M57" s="7">
        <f t="shared" si="5"/>
        <v>6</v>
      </c>
      <c r="N57" s="7">
        <v>75</v>
      </c>
      <c r="O57" s="7">
        <f t="shared" si="6"/>
        <v>7.5</v>
      </c>
      <c r="P57" s="18">
        <v>60</v>
      </c>
      <c r="Q57" s="7">
        <f t="shared" si="7"/>
        <v>9</v>
      </c>
      <c r="R57" s="7">
        <v>60</v>
      </c>
      <c r="S57" s="7">
        <f t="shared" si="8"/>
        <v>3</v>
      </c>
      <c r="T57" s="7">
        <v>100</v>
      </c>
      <c r="U57" s="7">
        <f t="shared" si="9"/>
        <v>5</v>
      </c>
      <c r="V57" s="7">
        <f t="shared" si="10"/>
        <v>70.507698412698417</v>
      </c>
      <c r="W57" s="7" t="str">
        <f t="shared" si="11"/>
        <v>B</v>
      </c>
    </row>
    <row r="58" spans="1:23" x14ac:dyDescent="0.35">
      <c r="N58" s="7"/>
    </row>
    <row r="61" spans="1:23" x14ac:dyDescent="0.35">
      <c r="P61" s="10"/>
      <c r="Q61" s="11" t="s">
        <v>61</v>
      </c>
      <c r="R61" s="10"/>
      <c r="S61" s="10"/>
      <c r="T61" s="10"/>
    </row>
    <row r="62" spans="1:23" x14ac:dyDescent="0.35">
      <c r="P62" s="10"/>
      <c r="Q62" s="11"/>
      <c r="R62" s="10"/>
      <c r="S62" s="10"/>
      <c r="T62" s="10"/>
    </row>
    <row r="63" spans="1:23" x14ac:dyDescent="0.35">
      <c r="P63" s="10"/>
      <c r="Q63" s="11"/>
      <c r="R63" s="10"/>
      <c r="S63" s="10"/>
      <c r="T63" s="10"/>
    </row>
    <row r="64" spans="1:23" x14ac:dyDescent="0.35">
      <c r="P64" s="10"/>
      <c r="Q64" s="11"/>
      <c r="R64" s="10"/>
      <c r="S64" s="10"/>
      <c r="T64" s="10"/>
    </row>
    <row r="65" spans="16:20" x14ac:dyDescent="0.35">
      <c r="P65" s="10"/>
      <c r="Q65" s="11"/>
      <c r="R65" s="10"/>
      <c r="S65" s="10"/>
      <c r="T65" s="10"/>
    </row>
    <row r="66" spans="16:20" x14ac:dyDescent="0.35">
      <c r="P66" s="10"/>
      <c r="Q66" s="11"/>
      <c r="R66" s="10"/>
      <c r="S66" s="10"/>
      <c r="T66" s="10"/>
    </row>
    <row r="67" spans="16:20" x14ac:dyDescent="0.35">
      <c r="P67" s="10"/>
      <c r="Q67" s="11" t="s">
        <v>16</v>
      </c>
      <c r="R67" s="10"/>
      <c r="S67" s="10"/>
      <c r="T67" s="10"/>
    </row>
    <row r="68" spans="16:20" x14ac:dyDescent="0.35">
      <c r="P68" s="11"/>
      <c r="Q68" s="11"/>
      <c r="R68" s="10"/>
      <c r="S68" s="10"/>
      <c r="T68" s="10"/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CorelDRAW.Graphic.13" shapeId="1027" r:id="rId4">
          <objectPr defaultSize="0" autoPict="0" r:id="rId5">
            <anchor moveWithCells="1" sizeWithCells="1">
              <from>
                <xdr:col>2</xdr:col>
                <xdr:colOff>222250</xdr:colOff>
                <xdr:row>0</xdr:row>
                <xdr:rowOff>88900</xdr:rowOff>
              </from>
              <to>
                <xdr:col>22</xdr:col>
                <xdr:colOff>469900</xdr:colOff>
                <xdr:row>7</xdr:row>
                <xdr:rowOff>146050</xdr:rowOff>
              </to>
            </anchor>
          </objectPr>
        </oleObject>
      </mc:Choice>
      <mc:Fallback>
        <oleObject progId="CorelDRAW.Graphic.13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acer</cp:lastModifiedBy>
  <dcterms:created xsi:type="dcterms:W3CDTF">2022-08-10T07:37:49Z</dcterms:created>
  <dcterms:modified xsi:type="dcterms:W3CDTF">2025-08-07T14:30:54Z</dcterms:modified>
</cp:coreProperties>
</file>